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SSD FOLDERS\Permitting\5 - Toxics\AB2588\Engine Surveys\Survey Forms\"/>
    </mc:Choice>
  </mc:AlternateContent>
  <xr:revisionPtr revIDLastSave="0" documentId="14_{E00EFE6E-DA47-410A-B2C1-0238E3B4368A}" xr6:coauthVersionLast="41" xr6:coauthVersionMax="41" xr10:uidLastSave="{00000000-0000-0000-0000-000000000000}"/>
  <workbookProtection workbookAlgorithmName="SHA-512" workbookHashValue="C8QyA6K7jc0EFgqgvJCmU6R6KkDQ7HK/EmnUQ3yVi1+rsa7rP6TC+zo1dDPMYec9bfzz0lbAIC56PwOg31ouPA==" workbookSaltValue="8U6WIDLqYh2Sh+TDWKomVQ==" workbookSpinCount="100000" lockStructure="1"/>
  <bookViews>
    <workbookView xWindow="29190" yWindow="390" windowWidth="15390" windowHeight="15405" xr2:uid="{00000000-000D-0000-FFFF-FFFF00000000}"/>
  </bookViews>
  <sheets>
    <sheet name="Surv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9" i="1" l="1"/>
  <c r="F144" i="1"/>
  <c r="F129" i="1"/>
  <c r="F108" i="1"/>
  <c r="F93" i="1"/>
  <c r="F78" i="1"/>
  <c r="F58" i="1"/>
  <c r="F43" i="1"/>
  <c r="X17" i="1"/>
  <c r="W17" i="1"/>
  <c r="V17" i="1"/>
  <c r="U17" i="1"/>
  <c r="T17" i="1"/>
  <c r="S17" i="1"/>
  <c r="R17" i="1"/>
  <c r="Q17" i="1"/>
  <c r="P17" i="1"/>
  <c r="O17" i="1" s="1"/>
  <c r="X16" i="1"/>
  <c r="W16" i="1"/>
  <c r="V16" i="1"/>
  <c r="U16" i="1"/>
  <c r="T16" i="1"/>
  <c r="S16" i="1"/>
  <c r="R16" i="1"/>
  <c r="Q16" i="1"/>
  <c r="P16" i="1"/>
  <c r="O16" i="1" s="1"/>
  <c r="X15" i="1"/>
  <c r="W15" i="1"/>
  <c r="V15" i="1"/>
  <c r="U15" i="1"/>
  <c r="T15" i="1"/>
  <c r="S15" i="1"/>
  <c r="R15" i="1"/>
  <c r="Q15" i="1"/>
  <c r="P15" i="1"/>
  <c r="O15" i="1" s="1"/>
  <c r="X14" i="1"/>
  <c r="W14" i="1"/>
  <c r="V14" i="1"/>
  <c r="U14" i="1"/>
  <c r="T14" i="1"/>
  <c r="S14" i="1"/>
  <c r="R14" i="1"/>
  <c r="Q14" i="1"/>
  <c r="P14" i="1"/>
  <c r="O14" i="1" s="1"/>
  <c r="X13" i="1"/>
  <c r="W13" i="1"/>
  <c r="V13" i="1"/>
  <c r="U13" i="1"/>
  <c r="T13" i="1"/>
  <c r="S13" i="1"/>
  <c r="R13" i="1"/>
  <c r="Q13" i="1"/>
  <c r="P13" i="1"/>
  <c r="O13" i="1" s="1"/>
  <c r="X12" i="1"/>
  <c r="W12" i="1"/>
  <c r="V12" i="1"/>
  <c r="U12" i="1"/>
  <c r="T12" i="1"/>
  <c r="S12" i="1"/>
  <c r="R12" i="1"/>
  <c r="Q12" i="1"/>
  <c r="P12" i="1"/>
  <c r="O12" i="1" s="1"/>
  <c r="X11" i="1"/>
  <c r="W11" i="1"/>
  <c r="V11" i="1"/>
  <c r="U11" i="1"/>
  <c r="T11" i="1"/>
  <c r="S11" i="1"/>
  <c r="R11" i="1"/>
  <c r="Q11" i="1"/>
  <c r="P11" i="1"/>
  <c r="O11" i="1" s="1"/>
  <c r="X10" i="1"/>
  <c r="W10" i="1"/>
  <c r="V10" i="1"/>
  <c r="U10" i="1"/>
  <c r="T10" i="1"/>
  <c r="S10" i="1"/>
  <c r="R10" i="1"/>
  <c r="Q10" i="1"/>
  <c r="P10" i="1"/>
  <c r="O10" i="1" s="1"/>
  <c r="X9" i="1"/>
  <c r="W9" i="1"/>
  <c r="V9" i="1"/>
  <c r="U9" i="1"/>
  <c r="T9" i="1"/>
  <c r="S9" i="1"/>
  <c r="R9" i="1"/>
  <c r="Q9" i="1"/>
  <c r="P9" i="1"/>
  <c r="O9" i="1" s="1"/>
  <c r="X8" i="1"/>
  <c r="W8" i="1"/>
  <c r="V8" i="1"/>
  <c r="U8" i="1"/>
  <c r="T8" i="1"/>
  <c r="S8" i="1"/>
  <c r="R8" i="1"/>
  <c r="Q8" i="1"/>
  <c r="P8" i="1"/>
  <c r="O8" i="1" s="1"/>
  <c r="X7" i="1"/>
  <c r="W7" i="1"/>
  <c r="V7" i="1"/>
  <c r="U7" i="1"/>
  <c r="T7" i="1"/>
  <c r="S7" i="1"/>
  <c r="R7" i="1"/>
  <c r="Q7" i="1"/>
  <c r="P7" i="1"/>
  <c r="O7" i="1" s="1"/>
  <c r="X6" i="1"/>
  <c r="W6" i="1"/>
  <c r="V6" i="1"/>
  <c r="U6" i="1"/>
  <c r="T6" i="1"/>
  <c r="S6" i="1"/>
  <c r="R6" i="1"/>
  <c r="Q6" i="1"/>
  <c r="P6" i="1"/>
  <c r="O6" i="1" s="1"/>
  <c r="X5" i="1"/>
  <c r="W5" i="1"/>
  <c r="V5" i="1"/>
  <c r="U5" i="1"/>
  <c r="T5" i="1"/>
  <c r="S5" i="1"/>
  <c r="R5" i="1"/>
  <c r="Q5" i="1"/>
  <c r="P5" i="1"/>
  <c r="O5" i="1" s="1"/>
  <c r="X4" i="1"/>
  <c r="W4" i="1"/>
  <c r="V4" i="1"/>
  <c r="U4" i="1"/>
  <c r="T4" i="1"/>
  <c r="S4" i="1"/>
  <c r="R4" i="1"/>
  <c r="Q4" i="1"/>
  <c r="P4" i="1"/>
  <c r="O4" i="1" s="1"/>
  <c r="X3" i="1"/>
  <c r="W3" i="1"/>
  <c r="V3" i="1"/>
  <c r="U3" i="1"/>
  <c r="T3" i="1"/>
  <c r="S3" i="1"/>
  <c r="R3" i="1"/>
  <c r="Q3" i="1"/>
  <c r="P3" i="1"/>
  <c r="O3" i="1" s="1"/>
  <c r="O18" i="1" s="1"/>
</calcChain>
</file>

<file path=xl/sharedStrings.xml><?xml version="1.0" encoding="utf-8"?>
<sst xmlns="http://schemas.openxmlformats.org/spreadsheetml/2006/main" count="106" uniqueCount="35">
  <si>
    <t>Permit No.</t>
  </si>
  <si>
    <t>Maintenance</t>
  </si>
  <si>
    <t>Emergency</t>
  </si>
  <si>
    <t xml:space="preserve">Other </t>
  </si>
  <si>
    <t xml:space="preserve"> Total</t>
  </si>
  <si>
    <t>Res Quad</t>
  </si>
  <si>
    <t>Res Dist</t>
  </si>
  <si>
    <t>Bus Quad</t>
  </si>
  <si>
    <t>Bus Dist</t>
  </si>
  <si>
    <t>Engine #</t>
  </si>
  <si>
    <t>ANNUAL ENGINE SURVEY</t>
  </si>
  <si>
    <t>DUE: January 31 of Each Year</t>
  </si>
  <si>
    <t>Survey Report Year:</t>
  </si>
  <si>
    <t>Company Name:</t>
  </si>
  <si>
    <t>Contact Person:</t>
  </si>
  <si>
    <t>Email Address:</t>
  </si>
  <si>
    <t>Contact Phone Number:</t>
  </si>
  <si>
    <t>Direction &amp; Distance (in feet) to Nearest:</t>
  </si>
  <si>
    <t>Residence</t>
  </si>
  <si>
    <t>Business</t>
  </si>
  <si>
    <t>Hours of Operation During Previous Calendar Year</t>
  </si>
  <si>
    <t>Permit Number:</t>
  </si>
  <si>
    <t>Maintenance (hours/year):</t>
  </si>
  <si>
    <t>Emergency (hours/year):</t>
  </si>
  <si>
    <t>(Select the quadrant that best describes the direction)</t>
  </si>
  <si>
    <t>Other (hours/year):</t>
  </si>
  <si>
    <t>Total (hours/year):</t>
  </si>
  <si>
    <t>Engine #1</t>
  </si>
  <si>
    <r>
      <t>ANNUAL ENGINE SURVEY</t>
    </r>
    <r>
      <rPr>
        <b/>
        <i/>
        <sz val="20"/>
        <color rgb="FF0070C0"/>
        <rFont val="Arial"/>
        <family val="2"/>
      </rPr>
      <t xml:space="preserve"> continued</t>
    </r>
  </si>
  <si>
    <t>Engine #2</t>
  </si>
  <si>
    <t>Engine #3</t>
  </si>
  <si>
    <t>Engine #4</t>
  </si>
  <si>
    <t>Engine #5</t>
  </si>
  <si>
    <t>Engine #6</t>
  </si>
  <si>
    <t>Engine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</si>
</sst>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20"/>
      <color theme="1"/>
      <name val="Arial"/>
      <family val="2"/>
    </font>
    <font>
      <b/>
      <sz val="20"/>
      <color rgb="FF0070C0"/>
      <name val="Arial"/>
      <family val="2"/>
    </font>
    <font>
      <b/>
      <sz val="16"/>
      <color rgb="FF00206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2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C6FE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F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 applyProtection="1"/>
    <xf numFmtId="0" fontId="1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3" fillId="2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Protection="1"/>
    <xf numFmtId="0" fontId="0" fillId="3" borderId="0" xfId="0" applyFill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5" fillId="3" borderId="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8" fillId="0" borderId="0" xfId="0" applyFont="1" applyFill="1" applyProtection="1"/>
    <xf numFmtId="0" fontId="1" fillId="0" borderId="0" xfId="0" applyFont="1" applyFill="1" applyProtection="1"/>
    <xf numFmtId="0" fontId="2" fillId="3" borderId="0" xfId="0" applyFont="1" applyFill="1" applyProtection="1"/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 shrinkToFit="1"/>
    </xf>
    <xf numFmtId="0" fontId="2" fillId="3" borderId="0" xfId="0" applyFont="1" applyFill="1" applyBorder="1" applyAlignment="1" applyProtection="1">
      <alignment shrinkToFit="1"/>
    </xf>
    <xf numFmtId="0" fontId="2" fillId="3" borderId="13" xfId="0" applyFont="1" applyFill="1" applyBorder="1" applyProtection="1"/>
    <xf numFmtId="0" fontId="2" fillId="3" borderId="14" xfId="0" applyFont="1" applyFill="1" applyBorder="1" applyProtection="1"/>
    <xf numFmtId="0" fontId="2" fillId="3" borderId="15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2" fillId="0" borderId="0" xfId="0" applyFont="1" applyProtection="1"/>
    <xf numFmtId="0" fontId="9" fillId="5" borderId="0" xfId="0" applyFont="1" applyFill="1" applyProtection="1"/>
    <xf numFmtId="0" fontId="9" fillId="5" borderId="0" xfId="0" applyFont="1" applyFill="1" applyAlignment="1" applyProtection="1"/>
    <xf numFmtId="0" fontId="10" fillId="5" borderId="0" xfId="0" applyFont="1" applyFill="1" applyProtection="1"/>
    <xf numFmtId="0" fontId="11" fillId="5" borderId="0" xfId="0" applyFont="1" applyFill="1" applyProtection="1"/>
    <xf numFmtId="0" fontId="9" fillId="5" borderId="14" xfId="0" applyFont="1" applyFill="1" applyBorder="1" applyAlignment="1" applyProtection="1"/>
    <xf numFmtId="0" fontId="11" fillId="5" borderId="14" xfId="0" applyFont="1" applyFill="1" applyBorder="1" applyProtection="1"/>
    <xf numFmtId="0" fontId="9" fillId="5" borderId="14" xfId="0" applyFont="1" applyFill="1" applyBorder="1" applyProtection="1"/>
    <xf numFmtId="0" fontId="9" fillId="5" borderId="15" xfId="0" applyFont="1" applyFill="1" applyBorder="1" applyProtection="1"/>
    <xf numFmtId="0" fontId="2" fillId="7" borderId="0" xfId="0" applyFont="1" applyFill="1" applyBorder="1" applyProtection="1"/>
    <xf numFmtId="0" fontId="2" fillId="7" borderId="5" xfId="0" applyFont="1" applyFill="1" applyBorder="1" applyProtection="1"/>
    <xf numFmtId="0" fontId="9" fillId="7" borderId="4" xfId="0" applyFont="1" applyFill="1" applyBorder="1" applyProtection="1"/>
    <xf numFmtId="0" fontId="9" fillId="7" borderId="0" xfId="0" applyFont="1" applyFill="1" applyBorder="1" applyProtection="1"/>
    <xf numFmtId="0" fontId="9" fillId="7" borderId="0" xfId="0" applyFont="1" applyFill="1" applyProtection="1"/>
    <xf numFmtId="0" fontId="9" fillId="7" borderId="0" xfId="0" applyFont="1" applyFill="1" applyAlignment="1" applyProtection="1"/>
    <xf numFmtId="0" fontId="10" fillId="7" borderId="0" xfId="0" applyFont="1" applyFill="1" applyProtection="1"/>
    <xf numFmtId="0" fontId="11" fillId="7" borderId="0" xfId="0" applyFont="1" applyFill="1" applyProtection="1"/>
    <xf numFmtId="0" fontId="9" fillId="7" borderId="5" xfId="0" applyFont="1" applyFill="1" applyBorder="1" applyProtection="1"/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9" fillId="5" borderId="7" xfId="0" applyFont="1" applyFill="1" applyBorder="1" applyProtection="1"/>
    <xf numFmtId="0" fontId="0" fillId="5" borderId="0" xfId="0" applyFill="1" applyProtection="1"/>
    <xf numFmtId="0" fontId="9" fillId="7" borderId="7" xfId="0" applyFont="1" applyFill="1" applyBorder="1" applyProtection="1"/>
    <xf numFmtId="0" fontId="0" fillId="0" borderId="0" xfId="0" applyFill="1" applyBorder="1" applyProtection="1"/>
    <xf numFmtId="0" fontId="6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left" shrinkToFit="1"/>
      <protection locked="0"/>
    </xf>
    <xf numFmtId="0" fontId="0" fillId="4" borderId="12" xfId="0" applyFill="1" applyBorder="1" applyAlignment="1" applyProtection="1">
      <alignment horizontal="left" shrinkToFit="1"/>
      <protection locked="0"/>
    </xf>
    <xf numFmtId="3" fontId="9" fillId="4" borderId="21" xfId="0" applyNumberFormat="1" applyFont="1" applyFill="1" applyBorder="1" applyAlignment="1" applyProtection="1">
      <alignment horizontal="center" vertical="center" shrinkToFit="1"/>
    </xf>
    <xf numFmtId="3" fontId="9" fillId="4" borderId="22" xfId="0" applyNumberFormat="1" applyFont="1" applyFill="1" applyBorder="1" applyAlignment="1" applyProtection="1">
      <alignment horizontal="center" vertical="center" shrinkToFit="1"/>
    </xf>
    <xf numFmtId="3" fontId="9" fillId="4" borderId="23" xfId="0" applyNumberFormat="1" applyFont="1" applyFill="1" applyBorder="1" applyAlignment="1" applyProtection="1">
      <alignment horizontal="center" vertical="center" shrinkToFit="1"/>
    </xf>
    <xf numFmtId="3" fontId="9" fillId="4" borderId="18" xfId="0" applyNumberFormat="1" applyFont="1" applyFill="1" applyBorder="1" applyAlignment="1" applyProtection="1">
      <alignment horizontal="center" vertical="center" shrinkToFit="1"/>
    </xf>
    <xf numFmtId="3" fontId="9" fillId="4" borderId="19" xfId="0" applyNumberFormat="1" applyFont="1" applyFill="1" applyBorder="1" applyAlignment="1" applyProtection="1">
      <alignment horizontal="center" vertical="center" shrinkToFit="1"/>
    </xf>
    <xf numFmtId="3" fontId="9" fillId="4" borderId="20" xfId="0" applyNumberFormat="1" applyFont="1" applyFill="1" applyBorder="1" applyAlignment="1" applyProtection="1">
      <alignment horizontal="center" vertical="center" shrinkToFit="1"/>
    </xf>
    <xf numFmtId="0" fontId="9" fillId="4" borderId="9" xfId="0" applyFont="1" applyFill="1" applyBorder="1" applyAlignment="1" applyProtection="1"/>
    <xf numFmtId="0" fontId="9" fillId="4" borderId="11" xfId="0" applyFont="1" applyFill="1" applyBorder="1" applyAlignment="1" applyProtection="1"/>
    <xf numFmtId="0" fontId="9" fillId="5" borderId="0" xfId="0" applyFont="1" applyFill="1" applyBorder="1" applyAlignment="1" applyProtection="1">
      <alignment horizontal="center"/>
    </xf>
    <xf numFmtId="0" fontId="0" fillId="5" borderId="0" xfId="0" applyFill="1" applyAlignment="1" applyProtection="1"/>
    <xf numFmtId="0" fontId="0" fillId="5" borderId="5" xfId="0" applyFill="1" applyBorder="1" applyAlignment="1" applyProtection="1"/>
    <xf numFmtId="0" fontId="9" fillId="6" borderId="12" xfId="0" applyFont="1" applyFill="1" applyBorder="1" applyAlignment="1" applyProtection="1">
      <alignment horizontal="center" vertical="center"/>
    </xf>
    <xf numFmtId="0" fontId="9" fillId="5" borderId="16" xfId="0" applyFont="1" applyFill="1" applyBorder="1" applyAlignment="1" applyProtection="1">
      <alignment horizontal="center"/>
    </xf>
    <xf numFmtId="0" fontId="9" fillId="5" borderId="17" xfId="0" applyFont="1" applyFill="1" applyBorder="1" applyAlignment="1" applyProtection="1">
      <alignment horizontal="center"/>
    </xf>
    <xf numFmtId="0" fontId="9" fillId="6" borderId="12" xfId="0" applyFont="1" applyFill="1" applyBorder="1" applyAlignment="1" applyProtection="1">
      <alignment horizontal="center"/>
    </xf>
    <xf numFmtId="0" fontId="9" fillId="7" borderId="16" xfId="0" applyFont="1" applyFill="1" applyBorder="1" applyAlignment="1" applyProtection="1">
      <alignment horizontal="center"/>
    </xf>
    <xf numFmtId="0" fontId="9" fillId="7" borderId="17" xfId="0" applyFont="1" applyFill="1" applyBorder="1" applyAlignment="1" applyProtection="1">
      <alignment horizontal="center"/>
    </xf>
    <xf numFmtId="3" fontId="9" fillId="4" borderId="18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9" xfId="0" applyFont="1" applyFill="1" applyBorder="1" applyAlignment="1" applyProtection="1">
      <protection locked="0"/>
    </xf>
    <xf numFmtId="0" fontId="9" fillId="4" borderId="11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5" xfId="0" applyBorder="1" applyAlignment="1" applyProtection="1"/>
    <xf numFmtId="3" fontId="9" fillId="4" borderId="21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22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23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1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2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3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18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19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8" borderId="9" xfId="0" applyFont="1" applyFill="1" applyBorder="1" applyAlignment="1" applyProtection="1">
      <protection locked="0"/>
    </xf>
    <xf numFmtId="0" fontId="9" fillId="8" borderId="11" xfId="0" applyFont="1" applyFill="1" applyBorder="1" applyAlignment="1" applyProtection="1">
      <protection locked="0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/>
    </xf>
    <xf numFmtId="0" fontId="9" fillId="8" borderId="9" xfId="0" applyFont="1" applyFill="1" applyBorder="1" applyAlignment="1" applyProtection="1"/>
    <xf numFmtId="0" fontId="9" fillId="8" borderId="11" xfId="0" applyFont="1" applyFill="1" applyBorder="1" applyAlignment="1" applyProtection="1"/>
    <xf numFmtId="0" fontId="2" fillId="4" borderId="9" xfId="0" applyFont="1" applyFill="1" applyBorder="1" applyAlignment="1" applyProtection="1">
      <alignment horizontal="left" shrinkToFit="1"/>
    </xf>
    <xf numFmtId="0" fontId="0" fillId="4" borderId="10" xfId="0" applyFill="1" applyBorder="1" applyAlignment="1" applyProtection="1">
      <alignment horizontal="left" shrinkToFit="1"/>
    </xf>
    <xf numFmtId="0" fontId="0" fillId="4" borderId="11" xfId="0" applyFill="1" applyBorder="1" applyAlignment="1" applyProtection="1">
      <alignment horizontal="left" shrinkToFit="1"/>
    </xf>
  </cellXfs>
  <cellStyles count="1">
    <cellStyle name="Normal" xfId="0" builtinId="0"/>
  </cellStyles>
  <dxfs count="147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127000</xdr:rowOff>
    </xdr:from>
    <xdr:to>
      <xdr:col>12</xdr:col>
      <xdr:colOff>710046</xdr:colOff>
      <xdr:row>29</xdr:row>
      <xdr:rowOff>87312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275" y="4289425"/>
          <a:ext cx="6386946" cy="9318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Instructions:</a:t>
          </a:r>
          <a:r>
            <a:rPr lang="en-US" sz="1000" baseline="0">
              <a:latin typeface="Arial" pitchFamily="34" charset="0"/>
              <a:cs typeface="Arial" pitchFamily="34" charset="0"/>
            </a:rPr>
            <a:t> For each permitted engine:</a:t>
          </a:r>
        </a:p>
        <a:p>
          <a:r>
            <a:rPr lang="en-US" sz="1000" baseline="0">
              <a:latin typeface="Arial" pitchFamily="34" charset="0"/>
              <a:cs typeface="Arial" pitchFamily="34" charset="0"/>
            </a:rPr>
            <a:t>1) Enter the permit number, the total number of hours the engine operated for maintenance, emergency and     other (e.g. testing required by the SMAQMD) during the previous calendar year.  </a:t>
          </a:r>
        </a:p>
        <a:p>
          <a:r>
            <a:rPr lang="en-US" sz="1000" baseline="0">
              <a:latin typeface="Arial" pitchFamily="34" charset="0"/>
              <a:cs typeface="Arial" pitchFamily="34" charset="0"/>
            </a:rPr>
            <a:t>2) Identify the location of the nearest residence and business, by entering the distance (in feet) in the quadrant that best describes the  location  (NE, SE, SW, NW).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647701</xdr:colOff>
      <xdr:row>31</xdr:row>
      <xdr:rowOff>171450</xdr:rowOff>
    </xdr:from>
    <xdr:to>
      <xdr:col>9</xdr:col>
      <xdr:colOff>76201</xdr:colOff>
      <xdr:row>32</xdr:row>
      <xdr:rowOff>133350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95776" y="5686425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37</xdr:row>
      <xdr:rowOff>27212</xdr:rowOff>
    </xdr:from>
    <xdr:to>
      <xdr:col>9</xdr:col>
      <xdr:colOff>68035</xdr:colOff>
      <xdr:row>38</xdr:row>
      <xdr:rowOff>13607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4288971" y="6694712"/>
          <a:ext cx="151039" cy="15784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34</xdr:row>
      <xdr:rowOff>119063</xdr:rowOff>
    </xdr:from>
    <xdr:to>
      <xdr:col>8</xdr:col>
      <xdr:colOff>90489</xdr:colOff>
      <xdr:row>35</xdr:row>
      <xdr:rowOff>71438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3576639" y="6196013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34</xdr:row>
      <xdr:rowOff>128589</xdr:rowOff>
    </xdr:from>
    <xdr:to>
      <xdr:col>10</xdr:col>
      <xdr:colOff>52387</xdr:colOff>
      <xdr:row>35</xdr:row>
      <xdr:rowOff>80964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4986337" y="6205539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31</xdr:row>
      <xdr:rowOff>152401</xdr:rowOff>
    </xdr:from>
    <xdr:to>
      <xdr:col>12</xdr:col>
      <xdr:colOff>71437</xdr:colOff>
      <xdr:row>32</xdr:row>
      <xdr:rowOff>114301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91212" y="5667376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37</xdr:row>
      <xdr:rowOff>55790</xdr:rowOff>
    </xdr:from>
    <xdr:to>
      <xdr:col>12</xdr:col>
      <xdr:colOff>68039</xdr:colOff>
      <xdr:row>38</xdr:row>
      <xdr:rowOff>27214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5911625" y="6723290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34</xdr:row>
      <xdr:rowOff>119064</xdr:rowOff>
    </xdr:from>
    <xdr:to>
      <xdr:col>11</xdr:col>
      <xdr:colOff>133350</xdr:colOff>
      <xdr:row>35</xdr:row>
      <xdr:rowOff>71439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5210175" y="6196014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34</xdr:row>
      <xdr:rowOff>109540</xdr:rowOff>
    </xdr:from>
    <xdr:to>
      <xdr:col>13</xdr:col>
      <xdr:colOff>38098</xdr:colOff>
      <xdr:row>35</xdr:row>
      <xdr:rowOff>61915</xdr:rowOff>
    </xdr:to>
    <xdr:sp macro="" textlink="">
      <xdr:nvSpPr>
        <xdr:cNvPr id="10" name="Isosceles Tri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6581773" y="6186490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3</xdr:col>
      <xdr:colOff>107374</xdr:colOff>
      <xdr:row>29</xdr:row>
      <xdr:rowOff>36104</xdr:rowOff>
    </xdr:from>
    <xdr:ext cx="1676400" cy="593304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0349" y="5170079"/>
          <a:ext cx="1676400" cy="593304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9</xdr:col>
      <xdr:colOff>407697</xdr:colOff>
      <xdr:row>31</xdr:row>
      <xdr:rowOff>137746</xdr:rowOff>
    </xdr:from>
    <xdr:ext cx="419512" cy="264560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779672" y="565272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36</xdr:row>
      <xdr:rowOff>166444</xdr:rowOff>
    </xdr:from>
    <xdr:ext cx="425501" cy="26456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784481" y="6624394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36</xdr:row>
      <xdr:rowOff>168519</xdr:rowOff>
    </xdr:from>
    <xdr:ext cx="437220" cy="26456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63816" y="662646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31</xdr:row>
      <xdr:rowOff>149681</xdr:rowOff>
    </xdr:from>
    <xdr:ext cx="465259" cy="26456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55547" y="566465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409896</xdr:colOff>
      <xdr:row>31</xdr:row>
      <xdr:rowOff>140677</xdr:rowOff>
    </xdr:from>
    <xdr:ext cx="419512" cy="26456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82071" y="5655652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414703</xdr:colOff>
      <xdr:row>36</xdr:row>
      <xdr:rowOff>169986</xdr:rowOff>
    </xdr:from>
    <xdr:ext cx="425501" cy="26456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86878" y="662793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10</xdr:col>
      <xdr:colOff>63012</xdr:colOff>
      <xdr:row>36</xdr:row>
      <xdr:rowOff>167787</xdr:rowOff>
    </xdr:from>
    <xdr:ext cx="437220" cy="26456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158887" y="66257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31</xdr:row>
      <xdr:rowOff>147274</xdr:rowOff>
    </xdr:from>
    <xdr:ext cx="495300" cy="26456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134708" y="5662249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5</xdr:col>
      <xdr:colOff>181843</xdr:colOff>
      <xdr:row>1</xdr:row>
      <xdr:rowOff>166685</xdr:rowOff>
    </xdr:from>
    <xdr:to>
      <xdr:col>12</xdr:col>
      <xdr:colOff>534268</xdr:colOff>
      <xdr:row>11</xdr:row>
      <xdr:rowOff>45459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24993" y="223835"/>
          <a:ext cx="3981450" cy="1650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Instructions:  Download this  form and save it to your computer.  Fill out survey, save it, and </a:t>
          </a:r>
          <a:r>
            <a:rPr lang="en-US" sz="1100" b="1" baseline="0">
              <a:solidFill>
                <a:sysClr val="windowText" lastClr="000000"/>
              </a:solidFill>
            </a:rPr>
            <a:t> return a copy to SMAQMD:</a:t>
          </a: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By email: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enginesurvey@airquality.org</a:t>
          </a:r>
          <a:endParaRPr lang="en-US" sz="1100" b="1" baseline="0">
            <a:solidFill>
              <a:srgbClr val="FF0000"/>
            </a:solidFill>
          </a:endParaRP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  or </a:t>
          </a: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By Mail:  SMAQMD, Attn: Michelle Joe</a:t>
          </a:r>
        </a:p>
        <a:p>
          <a:pPr algn="ctr"/>
          <a:r>
            <a:rPr lang="en-US" sz="1100" b="1">
              <a:solidFill>
                <a:sysClr val="windowText" lastClr="000000"/>
              </a:solidFill>
            </a:rPr>
            <a:t>           777</a:t>
          </a:r>
          <a:r>
            <a:rPr lang="en-US" sz="1100" b="1" baseline="0">
              <a:solidFill>
                <a:sysClr val="windowText" lastClr="000000"/>
              </a:solidFill>
            </a:rPr>
            <a:t> 12th Street, 3rd Floor</a:t>
          </a: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           Sacramento, CA   95814-1908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281672</xdr:colOff>
      <xdr:row>7</xdr:row>
      <xdr:rowOff>95249</xdr:rowOff>
    </xdr:from>
    <xdr:to>
      <xdr:col>4</xdr:col>
      <xdr:colOff>505113</xdr:colOff>
      <xdr:row>11</xdr:row>
      <xdr:rowOff>95250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95997" y="1295399"/>
          <a:ext cx="1575991" cy="62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777 12th Street, 3rd Floor</a:t>
          </a:r>
        </a:p>
        <a:p>
          <a:pPr algn="ct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Sacramento, CA   95814</a:t>
          </a:r>
        </a:p>
      </xdr:txBody>
    </xdr:sp>
    <xdr:clientData/>
  </xdr:twoCellAnchor>
  <xdr:twoCellAnchor editAs="oneCell">
    <xdr:from>
      <xdr:col>2</xdr:col>
      <xdr:colOff>80279</xdr:colOff>
      <xdr:row>1</xdr:row>
      <xdr:rowOff>76704</xdr:rowOff>
    </xdr:from>
    <xdr:to>
      <xdr:col>5</xdr:col>
      <xdr:colOff>25978</xdr:colOff>
      <xdr:row>7</xdr:row>
      <xdr:rowOff>27401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604" y="133854"/>
          <a:ext cx="1974524" cy="1150847"/>
        </a:xfrm>
        <a:prstGeom prst="rect">
          <a:avLst/>
        </a:prstGeom>
        <a:solidFill>
          <a:srgbClr val="FFFFFF">
            <a:shade val="85000"/>
          </a:srgbClr>
        </a:solidFill>
        <a:ln w="19050" cap="sq">
          <a:solidFill>
            <a:srgbClr val="0070C0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8</xdr:col>
      <xdr:colOff>647701</xdr:colOff>
      <xdr:row>46</xdr:row>
      <xdr:rowOff>171450</xdr:rowOff>
    </xdr:from>
    <xdr:to>
      <xdr:col>9</xdr:col>
      <xdr:colOff>76201</xdr:colOff>
      <xdr:row>47</xdr:row>
      <xdr:rowOff>133350</xdr:rowOff>
    </xdr:to>
    <xdr:sp macro="" textlink="">
      <xdr:nvSpPr>
        <xdr:cNvPr id="23" name="Isosceles Tri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295776" y="8362950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52</xdr:row>
      <xdr:rowOff>27212</xdr:rowOff>
    </xdr:from>
    <xdr:to>
      <xdr:col>9</xdr:col>
      <xdr:colOff>68035</xdr:colOff>
      <xdr:row>53</xdr:row>
      <xdr:rowOff>13607</xdr:rowOff>
    </xdr:to>
    <xdr:sp macro="" textlink="">
      <xdr:nvSpPr>
        <xdr:cNvPr id="24" name="Isosceles Tri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flipV="1">
          <a:off x="4288971" y="9333137"/>
          <a:ext cx="151039" cy="15784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49</xdr:row>
      <xdr:rowOff>119063</xdr:rowOff>
    </xdr:from>
    <xdr:to>
      <xdr:col>8</xdr:col>
      <xdr:colOff>90489</xdr:colOff>
      <xdr:row>50</xdr:row>
      <xdr:rowOff>71438</xdr:rowOff>
    </xdr:to>
    <xdr:sp macro="" textlink="">
      <xdr:nvSpPr>
        <xdr:cNvPr id="25" name="Isosceles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6200000">
          <a:off x="3581402" y="8858250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49</xdr:row>
      <xdr:rowOff>128589</xdr:rowOff>
    </xdr:from>
    <xdr:to>
      <xdr:col>10</xdr:col>
      <xdr:colOff>52387</xdr:colOff>
      <xdr:row>50</xdr:row>
      <xdr:rowOff>80964</xdr:rowOff>
    </xdr:to>
    <xdr:sp macro="" textlink="">
      <xdr:nvSpPr>
        <xdr:cNvPr id="26" name="Isosceles Tri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5400000">
          <a:off x="4991100" y="8867776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46</xdr:row>
      <xdr:rowOff>152401</xdr:rowOff>
    </xdr:from>
    <xdr:to>
      <xdr:col>12</xdr:col>
      <xdr:colOff>71437</xdr:colOff>
      <xdr:row>47</xdr:row>
      <xdr:rowOff>114301</xdr:rowOff>
    </xdr:to>
    <xdr:sp macro="" textlink="">
      <xdr:nvSpPr>
        <xdr:cNvPr id="27" name="Isosceles Tri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891212" y="8343901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52</xdr:row>
      <xdr:rowOff>55790</xdr:rowOff>
    </xdr:from>
    <xdr:to>
      <xdr:col>12</xdr:col>
      <xdr:colOff>68039</xdr:colOff>
      <xdr:row>53</xdr:row>
      <xdr:rowOff>27214</xdr:rowOff>
    </xdr:to>
    <xdr:sp macro="" textlink="">
      <xdr:nvSpPr>
        <xdr:cNvPr id="28" name="Isosceles Tri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5911625" y="9361715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49</xdr:row>
      <xdr:rowOff>119064</xdr:rowOff>
    </xdr:from>
    <xdr:to>
      <xdr:col>11</xdr:col>
      <xdr:colOff>133350</xdr:colOff>
      <xdr:row>50</xdr:row>
      <xdr:rowOff>71439</xdr:rowOff>
    </xdr:to>
    <xdr:sp macro="" textlink="">
      <xdr:nvSpPr>
        <xdr:cNvPr id="29" name="Isosceles Tri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16200000">
          <a:off x="5214938" y="8858251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49</xdr:row>
      <xdr:rowOff>109540</xdr:rowOff>
    </xdr:from>
    <xdr:to>
      <xdr:col>13</xdr:col>
      <xdr:colOff>38098</xdr:colOff>
      <xdr:row>50</xdr:row>
      <xdr:rowOff>61915</xdr:rowOff>
    </xdr:to>
    <xdr:sp macro="" textlink="">
      <xdr:nvSpPr>
        <xdr:cNvPr id="30" name="Isosceles Tri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5400000">
          <a:off x="6586536" y="8848727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46</xdr:row>
      <xdr:rowOff>137746</xdr:rowOff>
    </xdr:from>
    <xdr:ext cx="419512" cy="264560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779672" y="8329246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402981</xdr:colOff>
      <xdr:row>51</xdr:row>
      <xdr:rowOff>147394</xdr:rowOff>
    </xdr:from>
    <xdr:ext cx="425501" cy="264560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774956" y="9262819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51</xdr:row>
      <xdr:rowOff>149469</xdr:rowOff>
    </xdr:from>
    <xdr:ext cx="437220" cy="264560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563816" y="9264894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46</xdr:row>
      <xdr:rowOff>149681</xdr:rowOff>
    </xdr:from>
    <xdr:ext cx="465259" cy="264560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555547" y="8341181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72537</xdr:colOff>
      <xdr:row>51</xdr:row>
      <xdr:rowOff>139212</xdr:rowOff>
    </xdr:from>
    <xdr:ext cx="437220" cy="264560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168412" y="92546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46</xdr:row>
      <xdr:rowOff>137749</xdr:rowOff>
    </xdr:from>
    <xdr:ext cx="495300" cy="264560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134708" y="8329249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8</xdr:col>
      <xdr:colOff>647701</xdr:colOff>
      <xdr:row>66</xdr:row>
      <xdr:rowOff>171450</xdr:rowOff>
    </xdr:from>
    <xdr:to>
      <xdr:col>9</xdr:col>
      <xdr:colOff>76201</xdr:colOff>
      <xdr:row>67</xdr:row>
      <xdr:rowOff>133350</xdr:rowOff>
    </xdr:to>
    <xdr:sp macro="" textlink="">
      <xdr:nvSpPr>
        <xdr:cNvPr id="37" name="Isosceles Tri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295776" y="1208722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72</xdr:row>
      <xdr:rowOff>27212</xdr:rowOff>
    </xdr:from>
    <xdr:to>
      <xdr:col>9</xdr:col>
      <xdr:colOff>68035</xdr:colOff>
      <xdr:row>73</xdr:row>
      <xdr:rowOff>13607</xdr:rowOff>
    </xdr:to>
    <xdr:sp macro="" textlink="">
      <xdr:nvSpPr>
        <xdr:cNvPr id="38" name="Isosceles Tri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flipV="1">
          <a:off x="4288971" y="1308598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69</xdr:row>
      <xdr:rowOff>119063</xdr:rowOff>
    </xdr:from>
    <xdr:to>
      <xdr:col>8</xdr:col>
      <xdr:colOff>90489</xdr:colOff>
      <xdr:row>70</xdr:row>
      <xdr:rowOff>71438</xdr:rowOff>
    </xdr:to>
    <xdr:sp macro="" textlink="">
      <xdr:nvSpPr>
        <xdr:cNvPr id="39" name="Isosceles Tri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6200000">
          <a:off x="3586164" y="1259681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69</xdr:row>
      <xdr:rowOff>128589</xdr:rowOff>
    </xdr:from>
    <xdr:to>
      <xdr:col>10</xdr:col>
      <xdr:colOff>52387</xdr:colOff>
      <xdr:row>70</xdr:row>
      <xdr:rowOff>80964</xdr:rowOff>
    </xdr:to>
    <xdr:sp macro="" textlink="">
      <xdr:nvSpPr>
        <xdr:cNvPr id="40" name="Isosceles Tri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5400000">
          <a:off x="4995862" y="1260633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66</xdr:row>
      <xdr:rowOff>152401</xdr:rowOff>
    </xdr:from>
    <xdr:to>
      <xdr:col>12</xdr:col>
      <xdr:colOff>71437</xdr:colOff>
      <xdr:row>67</xdr:row>
      <xdr:rowOff>114301</xdr:rowOff>
    </xdr:to>
    <xdr:sp macro="" textlink="">
      <xdr:nvSpPr>
        <xdr:cNvPr id="41" name="Isosceles Tri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891212" y="1206817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72</xdr:row>
      <xdr:rowOff>55790</xdr:rowOff>
    </xdr:from>
    <xdr:to>
      <xdr:col>12</xdr:col>
      <xdr:colOff>68039</xdr:colOff>
      <xdr:row>73</xdr:row>
      <xdr:rowOff>27214</xdr:rowOff>
    </xdr:to>
    <xdr:sp macro="" textlink="">
      <xdr:nvSpPr>
        <xdr:cNvPr id="42" name="Isosceles Tri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flipV="1">
          <a:off x="5911625" y="1311456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69</xdr:row>
      <xdr:rowOff>119064</xdr:rowOff>
    </xdr:from>
    <xdr:to>
      <xdr:col>11</xdr:col>
      <xdr:colOff>133350</xdr:colOff>
      <xdr:row>70</xdr:row>
      <xdr:rowOff>71439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16200000">
          <a:off x="5219700" y="1259681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69</xdr:row>
      <xdr:rowOff>109540</xdr:rowOff>
    </xdr:from>
    <xdr:to>
      <xdr:col>13</xdr:col>
      <xdr:colOff>38098</xdr:colOff>
      <xdr:row>70</xdr:row>
      <xdr:rowOff>61915</xdr:rowOff>
    </xdr:to>
    <xdr:sp macro="" textlink="">
      <xdr:nvSpPr>
        <xdr:cNvPr id="44" name="Isosceles Tri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5400000">
          <a:off x="6591298" y="1258729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388647</xdr:colOff>
      <xdr:row>66</xdr:row>
      <xdr:rowOff>147271</xdr:rowOff>
    </xdr:from>
    <xdr:ext cx="419512" cy="264560"/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760622" y="12063046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402981</xdr:colOff>
      <xdr:row>71</xdr:row>
      <xdr:rowOff>155332</xdr:rowOff>
    </xdr:from>
    <xdr:ext cx="425501" cy="264560"/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4774956" y="13023607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58616</xdr:colOff>
      <xdr:row>71</xdr:row>
      <xdr:rowOff>149469</xdr:rowOff>
    </xdr:from>
    <xdr:ext cx="437220" cy="264560"/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573341" y="13017744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59006</xdr:colOff>
      <xdr:row>66</xdr:row>
      <xdr:rowOff>150547</xdr:rowOff>
    </xdr:from>
    <xdr:ext cx="465259" cy="264560"/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573731" y="12066322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72537</xdr:colOff>
      <xdr:row>71</xdr:row>
      <xdr:rowOff>148737</xdr:rowOff>
    </xdr:from>
    <xdr:ext cx="437220" cy="264560"/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168412" y="13017012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48358</xdr:colOff>
      <xdr:row>66</xdr:row>
      <xdr:rowOff>137749</xdr:rowOff>
    </xdr:from>
    <xdr:ext cx="495300" cy="264560"/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144233" y="1205352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8</xdr:col>
      <xdr:colOff>647701</xdr:colOff>
      <xdr:row>81</xdr:row>
      <xdr:rowOff>171450</xdr:rowOff>
    </xdr:from>
    <xdr:to>
      <xdr:col>9</xdr:col>
      <xdr:colOff>76201</xdr:colOff>
      <xdr:row>82</xdr:row>
      <xdr:rowOff>133350</xdr:rowOff>
    </xdr:to>
    <xdr:sp macro="" textlink="">
      <xdr:nvSpPr>
        <xdr:cNvPr id="51" name="Isosceles Triang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295776" y="1494472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87</xdr:row>
      <xdr:rowOff>27212</xdr:rowOff>
    </xdr:from>
    <xdr:to>
      <xdr:col>9</xdr:col>
      <xdr:colOff>68035</xdr:colOff>
      <xdr:row>88</xdr:row>
      <xdr:rowOff>13607</xdr:rowOff>
    </xdr:to>
    <xdr:sp macro="" textlink="">
      <xdr:nvSpPr>
        <xdr:cNvPr id="52" name="Isosceles Tri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flipV="1">
          <a:off x="4288971" y="1594348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84</xdr:row>
      <xdr:rowOff>119063</xdr:rowOff>
    </xdr:from>
    <xdr:to>
      <xdr:col>8</xdr:col>
      <xdr:colOff>90489</xdr:colOff>
      <xdr:row>85</xdr:row>
      <xdr:rowOff>71438</xdr:rowOff>
    </xdr:to>
    <xdr:sp macro="" textlink="">
      <xdr:nvSpPr>
        <xdr:cNvPr id="53" name="Isosceles Triang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 rot="16200000">
          <a:off x="3586164" y="1545431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84</xdr:row>
      <xdr:rowOff>128589</xdr:rowOff>
    </xdr:from>
    <xdr:to>
      <xdr:col>10</xdr:col>
      <xdr:colOff>52387</xdr:colOff>
      <xdr:row>85</xdr:row>
      <xdr:rowOff>80964</xdr:rowOff>
    </xdr:to>
    <xdr:sp macro="" textlink="">
      <xdr:nvSpPr>
        <xdr:cNvPr id="54" name="Isosceles Tri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rot="5400000">
          <a:off x="4995862" y="1546383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81</xdr:row>
      <xdr:rowOff>152401</xdr:rowOff>
    </xdr:from>
    <xdr:to>
      <xdr:col>12</xdr:col>
      <xdr:colOff>71437</xdr:colOff>
      <xdr:row>82</xdr:row>
      <xdr:rowOff>114301</xdr:rowOff>
    </xdr:to>
    <xdr:sp macro="" textlink="">
      <xdr:nvSpPr>
        <xdr:cNvPr id="55" name="Isosceles Triang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891212" y="1492567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87</xdr:row>
      <xdr:rowOff>55790</xdr:rowOff>
    </xdr:from>
    <xdr:to>
      <xdr:col>12</xdr:col>
      <xdr:colOff>68039</xdr:colOff>
      <xdr:row>88</xdr:row>
      <xdr:rowOff>27214</xdr:rowOff>
    </xdr:to>
    <xdr:sp macro="" textlink="">
      <xdr:nvSpPr>
        <xdr:cNvPr id="56" name="Isosceles Triang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flipV="1">
          <a:off x="5911625" y="1597206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84</xdr:row>
      <xdr:rowOff>119064</xdr:rowOff>
    </xdr:from>
    <xdr:to>
      <xdr:col>11</xdr:col>
      <xdr:colOff>133350</xdr:colOff>
      <xdr:row>85</xdr:row>
      <xdr:rowOff>71439</xdr:rowOff>
    </xdr:to>
    <xdr:sp macro="" textlink="">
      <xdr:nvSpPr>
        <xdr:cNvPr id="57" name="Isosceles Tri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rot="16200000">
          <a:off x="5219700" y="1545431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84</xdr:row>
      <xdr:rowOff>109540</xdr:rowOff>
    </xdr:from>
    <xdr:to>
      <xdr:col>13</xdr:col>
      <xdr:colOff>38098</xdr:colOff>
      <xdr:row>85</xdr:row>
      <xdr:rowOff>61915</xdr:rowOff>
    </xdr:to>
    <xdr:sp macro="" textlink="">
      <xdr:nvSpPr>
        <xdr:cNvPr id="58" name="Isosceles Tri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rot="5400000">
          <a:off x="6591298" y="1544479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81</xdr:row>
      <xdr:rowOff>137746</xdr:rowOff>
    </xdr:from>
    <xdr:ext cx="419512" cy="264560"/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779672" y="1491102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86</xdr:row>
      <xdr:rowOff>164857</xdr:rowOff>
    </xdr:from>
    <xdr:ext cx="425501" cy="264560"/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784481" y="1589063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86</xdr:row>
      <xdr:rowOff>158994</xdr:rowOff>
    </xdr:from>
    <xdr:ext cx="437220" cy="264560"/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63816" y="1588476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81</xdr:row>
      <xdr:rowOff>149681</xdr:rowOff>
    </xdr:from>
    <xdr:ext cx="465259" cy="264560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55547" y="1492295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86</xdr:row>
      <xdr:rowOff>158262</xdr:rowOff>
    </xdr:from>
    <xdr:ext cx="437220" cy="264560"/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158887" y="158840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81</xdr:row>
      <xdr:rowOff>137749</xdr:rowOff>
    </xdr:from>
    <xdr:ext cx="495300" cy="264560"/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134708" y="1491102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11</xdr:col>
      <xdr:colOff>652462</xdr:colOff>
      <xdr:row>46</xdr:row>
      <xdr:rowOff>152401</xdr:rowOff>
    </xdr:from>
    <xdr:to>
      <xdr:col>12</xdr:col>
      <xdr:colOff>71437</xdr:colOff>
      <xdr:row>47</xdr:row>
      <xdr:rowOff>114301</xdr:rowOff>
    </xdr:to>
    <xdr:sp macro="" textlink="">
      <xdr:nvSpPr>
        <xdr:cNvPr id="65" name="Isosceles Tri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91212" y="8343901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52</xdr:row>
      <xdr:rowOff>55790</xdr:rowOff>
    </xdr:from>
    <xdr:to>
      <xdr:col>12</xdr:col>
      <xdr:colOff>68039</xdr:colOff>
      <xdr:row>53</xdr:row>
      <xdr:rowOff>27214</xdr:rowOff>
    </xdr:to>
    <xdr:sp macro="" textlink="">
      <xdr:nvSpPr>
        <xdr:cNvPr id="66" name="Isosceles Tri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flipV="1">
          <a:off x="5911625" y="9361715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12</xdr:col>
      <xdr:colOff>609598</xdr:colOff>
      <xdr:row>49</xdr:row>
      <xdr:rowOff>109540</xdr:rowOff>
    </xdr:from>
    <xdr:to>
      <xdr:col>13</xdr:col>
      <xdr:colOff>38098</xdr:colOff>
      <xdr:row>50</xdr:row>
      <xdr:rowOff>61915</xdr:rowOff>
    </xdr:to>
    <xdr:sp macro="" textlink="">
      <xdr:nvSpPr>
        <xdr:cNvPr id="67" name="Isosceles Tri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5400000">
          <a:off x="6586536" y="8848727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46</xdr:row>
      <xdr:rowOff>152401</xdr:rowOff>
    </xdr:from>
    <xdr:to>
      <xdr:col>12</xdr:col>
      <xdr:colOff>71437</xdr:colOff>
      <xdr:row>47</xdr:row>
      <xdr:rowOff>114301</xdr:rowOff>
    </xdr:to>
    <xdr:sp macro="" textlink="">
      <xdr:nvSpPr>
        <xdr:cNvPr id="68" name="Isosceles Tri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891212" y="8343901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52</xdr:row>
      <xdr:rowOff>55790</xdr:rowOff>
    </xdr:from>
    <xdr:to>
      <xdr:col>12</xdr:col>
      <xdr:colOff>68039</xdr:colOff>
      <xdr:row>53</xdr:row>
      <xdr:rowOff>27214</xdr:rowOff>
    </xdr:to>
    <xdr:sp macro="" textlink="">
      <xdr:nvSpPr>
        <xdr:cNvPr id="69" name="Isosceles Tri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flipV="1">
          <a:off x="5911625" y="9361715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12</xdr:col>
      <xdr:colOff>609598</xdr:colOff>
      <xdr:row>49</xdr:row>
      <xdr:rowOff>109540</xdr:rowOff>
    </xdr:from>
    <xdr:to>
      <xdr:col>13</xdr:col>
      <xdr:colOff>38098</xdr:colOff>
      <xdr:row>50</xdr:row>
      <xdr:rowOff>61915</xdr:rowOff>
    </xdr:to>
    <xdr:sp macro="" textlink="">
      <xdr:nvSpPr>
        <xdr:cNvPr id="70" name="Isosceles Tri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rot="5400000">
          <a:off x="6586536" y="8848727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12</xdr:col>
      <xdr:colOff>400050</xdr:colOff>
      <xdr:row>46</xdr:row>
      <xdr:rowOff>142875</xdr:rowOff>
    </xdr:from>
    <xdr:ext cx="419512" cy="264560"/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372225" y="833437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400050</xdr:colOff>
      <xdr:row>66</xdr:row>
      <xdr:rowOff>152400</xdr:rowOff>
    </xdr:from>
    <xdr:ext cx="419512" cy="264560"/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372225" y="1206817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81</xdr:row>
      <xdr:rowOff>142875</xdr:rowOff>
    </xdr:from>
    <xdr:ext cx="419512" cy="264560"/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381750" y="14916150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51</xdr:row>
      <xdr:rowOff>142875</xdr:rowOff>
    </xdr:from>
    <xdr:ext cx="425501" cy="264560"/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381750" y="925830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12</xdr:col>
      <xdr:colOff>381000</xdr:colOff>
      <xdr:row>71</xdr:row>
      <xdr:rowOff>152400</xdr:rowOff>
    </xdr:from>
    <xdr:ext cx="425501" cy="264560"/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353175" y="13020675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12</xdr:col>
      <xdr:colOff>409575</xdr:colOff>
      <xdr:row>86</xdr:row>
      <xdr:rowOff>161925</xdr:rowOff>
    </xdr:from>
    <xdr:ext cx="425501" cy="264560"/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381750" y="1588770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96</xdr:row>
      <xdr:rowOff>171450</xdr:rowOff>
    </xdr:from>
    <xdr:to>
      <xdr:col>9</xdr:col>
      <xdr:colOff>76201</xdr:colOff>
      <xdr:row>97</xdr:row>
      <xdr:rowOff>133350</xdr:rowOff>
    </xdr:to>
    <xdr:sp macro="" textlink="">
      <xdr:nvSpPr>
        <xdr:cNvPr id="77" name="Isosceles Triangl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4295776" y="1780222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102</xdr:row>
      <xdr:rowOff>27212</xdr:rowOff>
    </xdr:from>
    <xdr:to>
      <xdr:col>9</xdr:col>
      <xdr:colOff>68035</xdr:colOff>
      <xdr:row>103</xdr:row>
      <xdr:rowOff>13607</xdr:rowOff>
    </xdr:to>
    <xdr:sp macro="" textlink="">
      <xdr:nvSpPr>
        <xdr:cNvPr id="78" name="Isosceles Triang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 flipV="1">
          <a:off x="4288971" y="1880098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99</xdr:row>
      <xdr:rowOff>119063</xdr:rowOff>
    </xdr:from>
    <xdr:to>
      <xdr:col>8</xdr:col>
      <xdr:colOff>90489</xdr:colOff>
      <xdr:row>100</xdr:row>
      <xdr:rowOff>71438</xdr:rowOff>
    </xdr:to>
    <xdr:sp macro="" textlink="">
      <xdr:nvSpPr>
        <xdr:cNvPr id="79" name="Isosceles Triang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 rot="16200000">
          <a:off x="3586164" y="1831181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99</xdr:row>
      <xdr:rowOff>128589</xdr:rowOff>
    </xdr:from>
    <xdr:to>
      <xdr:col>10</xdr:col>
      <xdr:colOff>52387</xdr:colOff>
      <xdr:row>100</xdr:row>
      <xdr:rowOff>80964</xdr:rowOff>
    </xdr:to>
    <xdr:sp macro="" textlink="">
      <xdr:nvSpPr>
        <xdr:cNvPr id="80" name="Isosceles Triang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 rot="5400000">
          <a:off x="4995862" y="1832133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96</xdr:row>
      <xdr:rowOff>152401</xdr:rowOff>
    </xdr:from>
    <xdr:to>
      <xdr:col>12</xdr:col>
      <xdr:colOff>71437</xdr:colOff>
      <xdr:row>97</xdr:row>
      <xdr:rowOff>114301</xdr:rowOff>
    </xdr:to>
    <xdr:sp macro="" textlink="">
      <xdr:nvSpPr>
        <xdr:cNvPr id="81" name="Isosceles Triang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891212" y="1778317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102</xdr:row>
      <xdr:rowOff>55790</xdr:rowOff>
    </xdr:from>
    <xdr:to>
      <xdr:col>12</xdr:col>
      <xdr:colOff>68039</xdr:colOff>
      <xdr:row>103</xdr:row>
      <xdr:rowOff>27214</xdr:rowOff>
    </xdr:to>
    <xdr:sp macro="" textlink="">
      <xdr:nvSpPr>
        <xdr:cNvPr id="82" name="Isosceles Triang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 flipV="1">
          <a:off x="5911625" y="1882956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99</xdr:row>
      <xdr:rowOff>119064</xdr:rowOff>
    </xdr:from>
    <xdr:to>
      <xdr:col>11</xdr:col>
      <xdr:colOff>133350</xdr:colOff>
      <xdr:row>100</xdr:row>
      <xdr:rowOff>71439</xdr:rowOff>
    </xdr:to>
    <xdr:sp macro="" textlink="">
      <xdr:nvSpPr>
        <xdr:cNvPr id="83" name="Isosceles Triang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 rot="16200000">
          <a:off x="5219700" y="1831181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99</xdr:row>
      <xdr:rowOff>109540</xdr:rowOff>
    </xdr:from>
    <xdr:to>
      <xdr:col>13</xdr:col>
      <xdr:colOff>38098</xdr:colOff>
      <xdr:row>100</xdr:row>
      <xdr:rowOff>61915</xdr:rowOff>
    </xdr:to>
    <xdr:sp macro="" textlink="">
      <xdr:nvSpPr>
        <xdr:cNvPr id="84" name="Isosceles Triang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 rot="5400000">
          <a:off x="6591298" y="1830229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96</xdr:row>
      <xdr:rowOff>137746</xdr:rowOff>
    </xdr:from>
    <xdr:ext cx="419512" cy="264560"/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4779672" y="1776852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101</xdr:row>
      <xdr:rowOff>164857</xdr:rowOff>
    </xdr:from>
    <xdr:ext cx="425501" cy="264560"/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4784481" y="1874813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101</xdr:row>
      <xdr:rowOff>158994</xdr:rowOff>
    </xdr:from>
    <xdr:ext cx="437220" cy="264560"/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63816" y="1874226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96</xdr:row>
      <xdr:rowOff>149681</xdr:rowOff>
    </xdr:from>
    <xdr:ext cx="465259" cy="264560"/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55547" y="1778045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101</xdr:row>
      <xdr:rowOff>158262</xdr:rowOff>
    </xdr:from>
    <xdr:ext cx="437220" cy="264560"/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158887" y="187415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96</xdr:row>
      <xdr:rowOff>137749</xdr:rowOff>
    </xdr:from>
    <xdr:ext cx="495300" cy="264560"/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134708" y="1776852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96</xdr:row>
      <xdr:rowOff>152400</xdr:rowOff>
    </xdr:from>
    <xdr:ext cx="419512" cy="264560"/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372225" y="1778317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390525</xdr:colOff>
      <xdr:row>101</xdr:row>
      <xdr:rowOff>161925</xdr:rowOff>
    </xdr:from>
    <xdr:ext cx="425501" cy="264560"/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351588" y="19061113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117</xdr:row>
      <xdr:rowOff>171450</xdr:rowOff>
    </xdr:from>
    <xdr:to>
      <xdr:col>9</xdr:col>
      <xdr:colOff>76201</xdr:colOff>
      <xdr:row>118</xdr:row>
      <xdr:rowOff>133350</xdr:rowOff>
    </xdr:to>
    <xdr:sp macro="" textlink="">
      <xdr:nvSpPr>
        <xdr:cNvPr id="93" name="Isosceles Triangl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4295776" y="2136457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123</xdr:row>
      <xdr:rowOff>27212</xdr:rowOff>
    </xdr:from>
    <xdr:to>
      <xdr:col>9</xdr:col>
      <xdr:colOff>68035</xdr:colOff>
      <xdr:row>124</xdr:row>
      <xdr:rowOff>13607</xdr:rowOff>
    </xdr:to>
    <xdr:sp macro="" textlink="">
      <xdr:nvSpPr>
        <xdr:cNvPr id="94" name="Isosceles Triangl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 flipV="1">
          <a:off x="4288971" y="2236333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120</xdr:row>
      <xdr:rowOff>119063</xdr:rowOff>
    </xdr:from>
    <xdr:to>
      <xdr:col>8</xdr:col>
      <xdr:colOff>90489</xdr:colOff>
      <xdr:row>121</xdr:row>
      <xdr:rowOff>71438</xdr:rowOff>
    </xdr:to>
    <xdr:sp macro="" textlink="">
      <xdr:nvSpPr>
        <xdr:cNvPr id="95" name="Isosceles Triangl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 rot="16200000">
          <a:off x="3586164" y="2187416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120</xdr:row>
      <xdr:rowOff>128589</xdr:rowOff>
    </xdr:from>
    <xdr:to>
      <xdr:col>10</xdr:col>
      <xdr:colOff>52387</xdr:colOff>
      <xdr:row>121</xdr:row>
      <xdr:rowOff>80964</xdr:rowOff>
    </xdr:to>
    <xdr:sp macro="" textlink="">
      <xdr:nvSpPr>
        <xdr:cNvPr id="96" name="Isosceles Triangl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 rot="5400000">
          <a:off x="4995862" y="2188368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117</xdr:row>
      <xdr:rowOff>152401</xdr:rowOff>
    </xdr:from>
    <xdr:to>
      <xdr:col>12</xdr:col>
      <xdr:colOff>71437</xdr:colOff>
      <xdr:row>118</xdr:row>
      <xdr:rowOff>114301</xdr:rowOff>
    </xdr:to>
    <xdr:sp macro="" textlink="">
      <xdr:nvSpPr>
        <xdr:cNvPr id="97" name="Isosceles Triangl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891212" y="2134552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123</xdr:row>
      <xdr:rowOff>55790</xdr:rowOff>
    </xdr:from>
    <xdr:to>
      <xdr:col>12</xdr:col>
      <xdr:colOff>68039</xdr:colOff>
      <xdr:row>124</xdr:row>
      <xdr:rowOff>27214</xdr:rowOff>
    </xdr:to>
    <xdr:sp macro="" textlink="">
      <xdr:nvSpPr>
        <xdr:cNvPr id="98" name="Isosceles Triang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 flipV="1">
          <a:off x="5911625" y="2239191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120</xdr:row>
      <xdr:rowOff>119064</xdr:rowOff>
    </xdr:from>
    <xdr:to>
      <xdr:col>11</xdr:col>
      <xdr:colOff>133350</xdr:colOff>
      <xdr:row>121</xdr:row>
      <xdr:rowOff>71439</xdr:rowOff>
    </xdr:to>
    <xdr:sp macro="" textlink="">
      <xdr:nvSpPr>
        <xdr:cNvPr id="99" name="Isosceles Triangl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 rot="16200000">
          <a:off x="5219700" y="2187416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120</xdr:row>
      <xdr:rowOff>109540</xdr:rowOff>
    </xdr:from>
    <xdr:to>
      <xdr:col>13</xdr:col>
      <xdr:colOff>38098</xdr:colOff>
      <xdr:row>121</xdr:row>
      <xdr:rowOff>61915</xdr:rowOff>
    </xdr:to>
    <xdr:sp macro="" textlink="">
      <xdr:nvSpPr>
        <xdr:cNvPr id="100" name="Isosceles Triangl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 rot="5400000">
          <a:off x="6591298" y="2186464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117</xdr:row>
      <xdr:rowOff>137746</xdr:rowOff>
    </xdr:from>
    <xdr:ext cx="419512" cy="264560"/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4779672" y="2133087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122</xdr:row>
      <xdr:rowOff>168031</xdr:rowOff>
    </xdr:from>
    <xdr:ext cx="425501" cy="264560"/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4784481" y="2231365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122</xdr:row>
      <xdr:rowOff>162168</xdr:rowOff>
    </xdr:from>
    <xdr:ext cx="437220" cy="264560"/>
    <xdr:sp macro="" textlink="">
      <xdr:nvSpPr>
        <xdr:cNvPr id="103" name="Rectangl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3563816" y="22307793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117</xdr:row>
      <xdr:rowOff>149681</xdr:rowOff>
    </xdr:from>
    <xdr:ext cx="465259" cy="264560"/>
    <xdr:sp macro="" textlink="">
      <xdr:nvSpPr>
        <xdr:cNvPr id="104" name="Rectangl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55547" y="2134280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122</xdr:row>
      <xdr:rowOff>161436</xdr:rowOff>
    </xdr:from>
    <xdr:ext cx="437220" cy="264560"/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158887" y="2230706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117</xdr:row>
      <xdr:rowOff>137749</xdr:rowOff>
    </xdr:from>
    <xdr:ext cx="495300" cy="264560"/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134708" y="2133087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409575</xdr:colOff>
      <xdr:row>117</xdr:row>
      <xdr:rowOff>142875</xdr:rowOff>
    </xdr:from>
    <xdr:ext cx="419512" cy="264560"/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381750" y="21336000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122</xdr:row>
      <xdr:rowOff>155574</xdr:rowOff>
    </xdr:from>
    <xdr:ext cx="425501" cy="264560"/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381750" y="22301199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132</xdr:row>
      <xdr:rowOff>171450</xdr:rowOff>
    </xdr:from>
    <xdr:to>
      <xdr:col>9</xdr:col>
      <xdr:colOff>76201</xdr:colOff>
      <xdr:row>133</xdr:row>
      <xdr:rowOff>133350</xdr:rowOff>
    </xdr:to>
    <xdr:sp macro="" textlink="">
      <xdr:nvSpPr>
        <xdr:cNvPr id="109" name="Isosceles Triangl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4295776" y="2422207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138</xdr:row>
      <xdr:rowOff>27212</xdr:rowOff>
    </xdr:from>
    <xdr:to>
      <xdr:col>9</xdr:col>
      <xdr:colOff>68035</xdr:colOff>
      <xdr:row>139</xdr:row>
      <xdr:rowOff>13607</xdr:rowOff>
    </xdr:to>
    <xdr:sp macro="" textlink="">
      <xdr:nvSpPr>
        <xdr:cNvPr id="110" name="Isosceles Triangl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 flipV="1">
          <a:off x="4288971" y="2522083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135</xdr:row>
      <xdr:rowOff>119063</xdr:rowOff>
    </xdr:from>
    <xdr:to>
      <xdr:col>8</xdr:col>
      <xdr:colOff>90489</xdr:colOff>
      <xdr:row>136</xdr:row>
      <xdr:rowOff>71438</xdr:rowOff>
    </xdr:to>
    <xdr:sp macro="" textlink="">
      <xdr:nvSpPr>
        <xdr:cNvPr id="111" name="Isosceles Triangl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 rot="16200000">
          <a:off x="3586164" y="2473166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135</xdr:row>
      <xdr:rowOff>128589</xdr:rowOff>
    </xdr:from>
    <xdr:to>
      <xdr:col>10</xdr:col>
      <xdr:colOff>52387</xdr:colOff>
      <xdr:row>136</xdr:row>
      <xdr:rowOff>80964</xdr:rowOff>
    </xdr:to>
    <xdr:sp macro="" textlink="">
      <xdr:nvSpPr>
        <xdr:cNvPr id="112" name="Isosceles Triangl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 rot="5400000">
          <a:off x="4995862" y="2474118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132</xdr:row>
      <xdr:rowOff>152401</xdr:rowOff>
    </xdr:from>
    <xdr:to>
      <xdr:col>12</xdr:col>
      <xdr:colOff>71437</xdr:colOff>
      <xdr:row>133</xdr:row>
      <xdr:rowOff>114301</xdr:rowOff>
    </xdr:to>
    <xdr:sp macro="" textlink="">
      <xdr:nvSpPr>
        <xdr:cNvPr id="113" name="Isosceles Triangl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891212" y="2420302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138</xdr:row>
      <xdr:rowOff>55790</xdr:rowOff>
    </xdr:from>
    <xdr:to>
      <xdr:col>12</xdr:col>
      <xdr:colOff>68039</xdr:colOff>
      <xdr:row>139</xdr:row>
      <xdr:rowOff>27214</xdr:rowOff>
    </xdr:to>
    <xdr:sp macro="" textlink="">
      <xdr:nvSpPr>
        <xdr:cNvPr id="114" name="Isosceles Triangl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 flipV="1">
          <a:off x="5911625" y="2524941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135</xdr:row>
      <xdr:rowOff>119064</xdr:rowOff>
    </xdr:from>
    <xdr:to>
      <xdr:col>11</xdr:col>
      <xdr:colOff>133350</xdr:colOff>
      <xdr:row>136</xdr:row>
      <xdr:rowOff>71439</xdr:rowOff>
    </xdr:to>
    <xdr:sp macro="" textlink="">
      <xdr:nvSpPr>
        <xdr:cNvPr id="115" name="Isosceles Triangl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 rot="16200000">
          <a:off x="5219700" y="2473166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135</xdr:row>
      <xdr:rowOff>109540</xdr:rowOff>
    </xdr:from>
    <xdr:to>
      <xdr:col>13</xdr:col>
      <xdr:colOff>38098</xdr:colOff>
      <xdr:row>136</xdr:row>
      <xdr:rowOff>61915</xdr:rowOff>
    </xdr:to>
    <xdr:sp macro="" textlink="">
      <xdr:nvSpPr>
        <xdr:cNvPr id="116" name="Isosceles Triangl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 rot="5400000">
          <a:off x="6591298" y="2472214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132</xdr:row>
      <xdr:rowOff>137746</xdr:rowOff>
    </xdr:from>
    <xdr:ext cx="419512" cy="264560"/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4779672" y="2418837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137</xdr:row>
      <xdr:rowOff>164857</xdr:rowOff>
    </xdr:from>
    <xdr:ext cx="425501" cy="264560"/>
    <xdr:sp macro="" textlink="">
      <xdr:nvSpPr>
        <xdr:cNvPr id="118" name="Rectang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4784481" y="2516798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137</xdr:row>
      <xdr:rowOff>158994</xdr:rowOff>
    </xdr:from>
    <xdr:ext cx="437220" cy="264560"/>
    <xdr:sp macro="" textlink="">
      <xdr:nvSpPr>
        <xdr:cNvPr id="119" name="Rectang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3563816" y="2516211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132</xdr:row>
      <xdr:rowOff>149681</xdr:rowOff>
    </xdr:from>
    <xdr:ext cx="465259" cy="264560"/>
    <xdr:sp macro="" textlink="">
      <xdr:nvSpPr>
        <xdr:cNvPr id="120" name="Rectangl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3555547" y="2420030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137</xdr:row>
      <xdr:rowOff>158262</xdr:rowOff>
    </xdr:from>
    <xdr:ext cx="437220" cy="264560"/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158887" y="2516138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132</xdr:row>
      <xdr:rowOff>137749</xdr:rowOff>
    </xdr:from>
    <xdr:ext cx="495300" cy="264560"/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134708" y="2418837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132</xdr:row>
      <xdr:rowOff>152400</xdr:rowOff>
    </xdr:from>
    <xdr:ext cx="419512" cy="264560"/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372225" y="2420302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390525</xdr:colOff>
      <xdr:row>137</xdr:row>
      <xdr:rowOff>161925</xdr:rowOff>
    </xdr:from>
    <xdr:ext cx="425501" cy="264560"/>
    <xdr:sp macro="" textlink="">
      <xdr:nvSpPr>
        <xdr:cNvPr id="124" name="Rectangl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362700" y="2516505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147</xdr:row>
      <xdr:rowOff>171450</xdr:rowOff>
    </xdr:from>
    <xdr:to>
      <xdr:col>9</xdr:col>
      <xdr:colOff>76201</xdr:colOff>
      <xdr:row>148</xdr:row>
      <xdr:rowOff>133350</xdr:rowOff>
    </xdr:to>
    <xdr:sp macro="" textlink="">
      <xdr:nvSpPr>
        <xdr:cNvPr id="125" name="Isosceles Triang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4295776" y="2707957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153</xdr:row>
      <xdr:rowOff>27212</xdr:rowOff>
    </xdr:from>
    <xdr:to>
      <xdr:col>9</xdr:col>
      <xdr:colOff>68035</xdr:colOff>
      <xdr:row>154</xdr:row>
      <xdr:rowOff>13607</xdr:rowOff>
    </xdr:to>
    <xdr:sp macro="" textlink="">
      <xdr:nvSpPr>
        <xdr:cNvPr id="126" name="Isosceles Triang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 flipV="1">
          <a:off x="4288971" y="2807833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150</xdr:row>
      <xdr:rowOff>119063</xdr:rowOff>
    </xdr:from>
    <xdr:to>
      <xdr:col>8</xdr:col>
      <xdr:colOff>90489</xdr:colOff>
      <xdr:row>151</xdr:row>
      <xdr:rowOff>71438</xdr:rowOff>
    </xdr:to>
    <xdr:sp macro="" textlink="">
      <xdr:nvSpPr>
        <xdr:cNvPr id="127" name="Isosceles Triangl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 rot="16200000">
          <a:off x="3586164" y="2758916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150</xdr:row>
      <xdr:rowOff>128589</xdr:rowOff>
    </xdr:from>
    <xdr:to>
      <xdr:col>10</xdr:col>
      <xdr:colOff>52387</xdr:colOff>
      <xdr:row>151</xdr:row>
      <xdr:rowOff>80964</xdr:rowOff>
    </xdr:to>
    <xdr:sp macro="" textlink="">
      <xdr:nvSpPr>
        <xdr:cNvPr id="128" name="Isosceles Triangl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 rot="5400000">
          <a:off x="4995862" y="2759868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147</xdr:row>
      <xdr:rowOff>152401</xdr:rowOff>
    </xdr:from>
    <xdr:to>
      <xdr:col>12</xdr:col>
      <xdr:colOff>71437</xdr:colOff>
      <xdr:row>148</xdr:row>
      <xdr:rowOff>114301</xdr:rowOff>
    </xdr:to>
    <xdr:sp macro="" textlink="">
      <xdr:nvSpPr>
        <xdr:cNvPr id="129" name="Isosceles Triangl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891212" y="2706052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153</xdr:row>
      <xdr:rowOff>55790</xdr:rowOff>
    </xdr:from>
    <xdr:to>
      <xdr:col>12</xdr:col>
      <xdr:colOff>68039</xdr:colOff>
      <xdr:row>154</xdr:row>
      <xdr:rowOff>27214</xdr:rowOff>
    </xdr:to>
    <xdr:sp macro="" textlink="">
      <xdr:nvSpPr>
        <xdr:cNvPr id="130" name="Isosceles Triangl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 flipV="1">
          <a:off x="5911625" y="2810691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150</xdr:row>
      <xdr:rowOff>119064</xdr:rowOff>
    </xdr:from>
    <xdr:to>
      <xdr:col>11</xdr:col>
      <xdr:colOff>133350</xdr:colOff>
      <xdr:row>151</xdr:row>
      <xdr:rowOff>71439</xdr:rowOff>
    </xdr:to>
    <xdr:sp macro="" textlink="">
      <xdr:nvSpPr>
        <xdr:cNvPr id="131" name="Isosceles Triangl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 rot="16200000">
          <a:off x="5219700" y="2758916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150</xdr:row>
      <xdr:rowOff>109540</xdr:rowOff>
    </xdr:from>
    <xdr:to>
      <xdr:col>13</xdr:col>
      <xdr:colOff>38098</xdr:colOff>
      <xdr:row>151</xdr:row>
      <xdr:rowOff>61915</xdr:rowOff>
    </xdr:to>
    <xdr:sp macro="" textlink="">
      <xdr:nvSpPr>
        <xdr:cNvPr id="132" name="Isosceles Triangl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 rot="5400000">
          <a:off x="6591298" y="2757964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147</xdr:row>
      <xdr:rowOff>137746</xdr:rowOff>
    </xdr:from>
    <xdr:ext cx="419512" cy="264560"/>
    <xdr:sp macro="" textlink="">
      <xdr:nvSpPr>
        <xdr:cNvPr id="133" name="Rectangl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4779672" y="2704587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152</xdr:row>
      <xdr:rowOff>168031</xdr:rowOff>
    </xdr:from>
    <xdr:ext cx="425501" cy="264560"/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4784481" y="2802865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152</xdr:row>
      <xdr:rowOff>162168</xdr:rowOff>
    </xdr:from>
    <xdr:ext cx="437220" cy="264560"/>
    <xdr:sp macro="" textlink="">
      <xdr:nvSpPr>
        <xdr:cNvPr id="135" name="Rectangl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63816" y="28022793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147</xdr:row>
      <xdr:rowOff>149681</xdr:rowOff>
    </xdr:from>
    <xdr:ext cx="465259" cy="264560"/>
    <xdr:sp macro="" textlink="">
      <xdr:nvSpPr>
        <xdr:cNvPr id="136" name="Rectangl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3555547" y="2705780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152</xdr:row>
      <xdr:rowOff>161436</xdr:rowOff>
    </xdr:from>
    <xdr:ext cx="437220" cy="264560"/>
    <xdr:sp macro="" textlink="">
      <xdr:nvSpPr>
        <xdr:cNvPr id="137" name="Rectangl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158887" y="2802206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147</xdr:row>
      <xdr:rowOff>137749</xdr:rowOff>
    </xdr:from>
    <xdr:ext cx="495300" cy="264560"/>
    <xdr:sp macro="" textlink="">
      <xdr:nvSpPr>
        <xdr:cNvPr id="138" name="Rectangl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134708" y="2704587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409575</xdr:colOff>
      <xdr:row>147</xdr:row>
      <xdr:rowOff>142875</xdr:rowOff>
    </xdr:from>
    <xdr:ext cx="419512" cy="264560"/>
    <xdr:sp macro="" textlink="">
      <xdr:nvSpPr>
        <xdr:cNvPr id="139" name="Rectangl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381750" y="27051000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152</xdr:row>
      <xdr:rowOff>155574</xdr:rowOff>
    </xdr:from>
    <xdr:ext cx="425501" cy="264560"/>
    <xdr:sp macro="" textlink="">
      <xdr:nvSpPr>
        <xdr:cNvPr id="140" name="Rectangl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370638" y="2832576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8</xdr:col>
      <xdr:colOff>692727</xdr:colOff>
      <xdr:row>39</xdr:row>
      <xdr:rowOff>121227</xdr:rowOff>
    </xdr:from>
    <xdr:ext cx="1676400" cy="593304"/>
    <xdr:sp macro="" textlink="">
      <xdr:nvSpPr>
        <xdr:cNvPr id="141" name="Rectangl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4340802" y="7150677"/>
          <a:ext cx="1676400" cy="593304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606"/>
  <sheetViews>
    <sheetView tabSelected="1" view="pageBreakPreview" zoomScaleNormal="120" zoomScaleSheetLayoutView="100" workbookViewId="0">
      <selection activeCell="F52" sqref="F52:G52"/>
    </sheetView>
  </sheetViews>
  <sheetFormatPr defaultRowHeight="15" x14ac:dyDescent="0.25"/>
  <cols>
    <col min="1" max="1" width="3.85546875" style="1" customWidth="1"/>
    <col min="2" max="2" width="0.85546875" style="1" customWidth="1"/>
    <col min="3" max="3" width="9.42578125" style="5" customWidth="1"/>
    <col min="4" max="4" width="10.85546875" style="5" customWidth="1"/>
    <col min="5" max="5" width="10.140625" style="5" customWidth="1"/>
    <col min="6" max="6" width="6.140625" style="5" customWidth="1"/>
    <col min="7" max="7" width="11.42578125" style="5" customWidth="1"/>
    <col min="8" max="8" width="2" style="5" customWidth="1"/>
    <col min="9" max="10" width="10.85546875" style="5" customWidth="1"/>
    <col min="11" max="11" width="2.140625" style="5" customWidth="1"/>
    <col min="12" max="13" width="11" style="5" customWidth="1"/>
    <col min="14" max="14" width="0.85546875" style="1" customWidth="1"/>
    <col min="15" max="16" width="8" style="10" hidden="1" customWidth="1"/>
    <col min="17" max="17" width="9.7109375" style="10" hidden="1" customWidth="1"/>
    <col min="18" max="18" width="9.42578125" style="10" hidden="1" customWidth="1"/>
    <col min="19" max="20" width="6.28515625" style="10" hidden="1" customWidth="1"/>
    <col min="21" max="21" width="9.28515625" style="10" hidden="1" customWidth="1"/>
    <col min="22" max="27" width="8" style="10" hidden="1" customWidth="1"/>
    <col min="28" max="28" width="9.140625" style="11"/>
    <col min="29" max="63" width="9.140625" style="1"/>
    <col min="64" max="16384" width="9.140625" style="5"/>
  </cols>
  <sheetData>
    <row r="1" spans="1:63" ht="4.5" customHeight="1" thickBot="1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s="12" customFormat="1" ht="15.75" x14ac:dyDescent="0.25">
      <c r="A2" s="1"/>
      <c r="B2" s="2"/>
      <c r="C2" s="6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10"/>
      <c r="P2" s="10" t="s">
        <v>0</v>
      </c>
      <c r="Q2" s="10" t="s">
        <v>1</v>
      </c>
      <c r="R2" s="10" t="s">
        <v>2</v>
      </c>
      <c r="S2" s="10" t="s">
        <v>3</v>
      </c>
      <c r="T2" s="10" t="s">
        <v>4</v>
      </c>
      <c r="U2" s="10" t="s">
        <v>5</v>
      </c>
      <c r="V2" s="10" t="s">
        <v>6</v>
      </c>
      <c r="W2" s="10" t="s">
        <v>7</v>
      </c>
      <c r="X2" s="10" t="s">
        <v>8</v>
      </c>
      <c r="Y2" s="10"/>
      <c r="Z2" s="10" t="s">
        <v>9</v>
      </c>
      <c r="AA2" s="10"/>
      <c r="AB2" s="1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12" customFormat="1" ht="15.75" x14ac:dyDescent="0.25">
      <c r="A3" s="1"/>
      <c r="B3" s="2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9"/>
      <c r="O3" s="10">
        <f>IF(P3&gt;0,1,0)</f>
        <v>0</v>
      </c>
      <c r="P3" s="10">
        <f>C36</f>
        <v>0</v>
      </c>
      <c r="Q3" s="10">
        <f>D36</f>
        <v>0</v>
      </c>
      <c r="R3" s="10">
        <f>E36</f>
        <v>0</v>
      </c>
      <c r="S3" s="10" t="e">
        <f>#REF!</f>
        <v>#REF!</v>
      </c>
      <c r="T3" s="10">
        <f>G36</f>
        <v>0</v>
      </c>
      <c r="U3" s="10">
        <f>IF(J33&gt;1,1,IF(J36&gt;1,2,IF(I36&gt;1,3,IF(I33&gt;1,4,0))))</f>
        <v>4</v>
      </c>
      <c r="V3" s="10">
        <f>IF(J33&gt;1,J33,IF(J36&gt;1,J36,IF(I36&gt;1,I36,IF(I33&gt;1,I33,0))))</f>
        <v>578</v>
      </c>
      <c r="W3" s="10">
        <f>IF(M33&gt;1,1,IF(M36&gt;1,2,IF(L36&gt;1,3,IF(L33&gt;1,4,0))))</f>
        <v>3</v>
      </c>
      <c r="X3" s="10">
        <f>IF(M33&gt;1,M33,IF(M36&gt;1,M36,IF(L36&gt;1,L36,IF(L33&gt;1,L33,0))))</f>
        <v>200</v>
      </c>
      <c r="Y3" s="10"/>
      <c r="Z3" s="10">
        <v>1</v>
      </c>
      <c r="AA3" s="10"/>
      <c r="AB3" s="1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2" customFormat="1" ht="15.75" x14ac:dyDescent="0.25">
      <c r="A4" s="1"/>
      <c r="B4" s="2"/>
      <c r="C4" s="13"/>
      <c r="D4" s="14"/>
      <c r="E4" s="14"/>
      <c r="F4" s="14"/>
      <c r="G4" s="14"/>
      <c r="H4" s="14"/>
      <c r="I4" s="14"/>
      <c r="J4" s="14"/>
      <c r="K4" s="14"/>
      <c r="L4" s="14"/>
      <c r="M4" s="15"/>
      <c r="N4" s="9"/>
      <c r="O4" s="10" t="e">
        <f t="shared" ref="O4:O17" si="0">IF(P4&gt;0,1,0)</f>
        <v>#REF!</v>
      </c>
      <c r="P4" s="10" t="e">
        <f>#REF!</f>
        <v>#REF!</v>
      </c>
      <c r="Q4" s="10" t="e">
        <f>#REF!</f>
        <v>#REF!</v>
      </c>
      <c r="R4" s="10" t="e">
        <f>#REF!</f>
        <v>#REF!</v>
      </c>
      <c r="S4" s="10" t="e">
        <f>#REF!</f>
        <v>#REF!</v>
      </c>
      <c r="T4" s="10" t="e">
        <f>#REF!</f>
        <v>#REF!</v>
      </c>
      <c r="U4" s="10" t="e">
        <f>IF(#REF!&gt;1,1,IF(#REF!&gt;1,2,IF(#REF!&gt;1,3,IF(#REF!&gt;1,4,0))))</f>
        <v>#REF!</v>
      </c>
      <c r="V4" s="10" t="e">
        <f>IF(#REF!&gt;1,#REF!,IF(#REF!&gt;1,#REF!,IF(#REF!&gt;1,#REF!,IF(#REF!&gt;1,#REF!,0))))</f>
        <v>#REF!</v>
      </c>
      <c r="W4" s="10" t="e">
        <f>IF(#REF!&gt;1,1,IF(#REF!&gt;1,2,IF(#REF!&gt;1,3,IF(#REF!&gt;1,4,0))))</f>
        <v>#REF!</v>
      </c>
      <c r="X4" s="10" t="e">
        <f>IF(#REF!&gt;1,#REF!,IF(#REF!&gt;1,#REF!,IF(#REF!&gt;1,#REF!,IF(#REF!&gt;1,#REF!,0))))</f>
        <v>#REF!</v>
      </c>
      <c r="Y4" s="10"/>
      <c r="Z4" s="10">
        <v>2</v>
      </c>
      <c r="AA4" s="10"/>
      <c r="AB4" s="1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12" customFormat="1" ht="15.75" x14ac:dyDescent="0.25">
      <c r="A5" s="1"/>
      <c r="B5" s="2"/>
      <c r="C5" s="13"/>
      <c r="D5" s="14"/>
      <c r="E5" s="14"/>
      <c r="F5" s="14"/>
      <c r="G5" s="14"/>
      <c r="H5" s="14"/>
      <c r="I5" s="14"/>
      <c r="J5" s="14"/>
      <c r="K5" s="14"/>
      <c r="L5" s="14"/>
      <c r="M5" s="15"/>
      <c r="N5" s="9"/>
      <c r="O5" s="10" t="e">
        <f t="shared" si="0"/>
        <v>#REF!</v>
      </c>
      <c r="P5" s="10" t="e">
        <f>#REF!</f>
        <v>#REF!</v>
      </c>
      <c r="Q5" s="10" t="e">
        <f>#REF!</f>
        <v>#REF!</v>
      </c>
      <c r="R5" s="10" t="e">
        <f>#REF!</f>
        <v>#REF!</v>
      </c>
      <c r="S5" s="10" t="e">
        <f>#REF!</f>
        <v>#REF!</v>
      </c>
      <c r="T5" s="10" t="e">
        <f>#REF!</f>
        <v>#REF!</v>
      </c>
      <c r="U5" s="10" t="e">
        <f>IF(#REF!&gt;1,1,IF(#REF!&gt;1,2,IF(#REF!&gt;1,3,IF(#REF!&gt;1,4,0))))</f>
        <v>#REF!</v>
      </c>
      <c r="V5" s="10" t="e">
        <f>IF(#REF!&gt;1,#REF!,IF(#REF!&gt;1,#REF!,IF(#REF!&gt;1,#REF!,IF(#REF!&gt;1,#REF!,0))))</f>
        <v>#REF!</v>
      </c>
      <c r="W5" s="10" t="e">
        <f>IF(#REF!&gt;1,1,IF(#REF!&gt;1,2,IF(#REF!&gt;1,3,IF(#REF!&gt;1,4,0))))</f>
        <v>#REF!</v>
      </c>
      <c r="X5" s="10" t="e">
        <f>IF(#REF!&gt;1,#REF!,IF(#REF!&gt;1,#REF!,IF(#REF!&gt;1,#REF!,IF(#REF!&gt;1,#REF!,0))))</f>
        <v>#REF!</v>
      </c>
      <c r="Y5" s="10"/>
      <c r="Z5" s="10">
        <v>3</v>
      </c>
      <c r="AA5" s="10"/>
      <c r="AB5" s="1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12" customFormat="1" ht="15.75" x14ac:dyDescent="0.25">
      <c r="A6" s="1"/>
      <c r="B6" s="2"/>
      <c r="C6" s="13"/>
      <c r="D6" s="14"/>
      <c r="E6" s="14"/>
      <c r="F6" s="14"/>
      <c r="G6" s="14"/>
      <c r="H6" s="14"/>
      <c r="I6" s="14"/>
      <c r="J6" s="14"/>
      <c r="K6" s="14"/>
      <c r="L6" s="14"/>
      <c r="M6" s="15"/>
      <c r="N6" s="9"/>
      <c r="O6" s="10" t="e">
        <f t="shared" si="0"/>
        <v>#REF!</v>
      </c>
      <c r="P6" s="10" t="e">
        <f>#REF!</f>
        <v>#REF!</v>
      </c>
      <c r="Q6" s="10" t="e">
        <f>#REF!</f>
        <v>#REF!</v>
      </c>
      <c r="R6" s="10" t="e">
        <f>#REF!</f>
        <v>#REF!</v>
      </c>
      <c r="S6" s="10" t="e">
        <f>#REF!</f>
        <v>#REF!</v>
      </c>
      <c r="T6" s="10" t="e">
        <f>#REF!</f>
        <v>#REF!</v>
      </c>
      <c r="U6" s="10" t="e">
        <f>IF(#REF!&gt;1,1,IF(#REF!&gt;1,2,IF(#REF!&gt;1,3,IF(#REF!&gt;1,4,0))))</f>
        <v>#REF!</v>
      </c>
      <c r="V6" s="10" t="e">
        <f>IF(#REF!&gt;1,#REF!,IF(#REF!&gt;1,#REF!,IF(#REF!&gt;1,#REF!,IF(#REF!&gt;1,#REF!,0))))</f>
        <v>#REF!</v>
      </c>
      <c r="W6" s="10" t="e">
        <f>IF(#REF!&gt;1,1,IF(#REF!&gt;1,2,IF(#REF!&gt;1,3,IF(#REF!&gt;1,4,0))))</f>
        <v>#REF!</v>
      </c>
      <c r="X6" s="10" t="e">
        <f>IF(#REF!&gt;1,#REF!,IF(#REF!&gt;1,#REF!,IF(#REF!&gt;1,#REF!,IF(#REF!&gt;1,#REF!,0))))</f>
        <v>#REF!</v>
      </c>
      <c r="Y6" s="10"/>
      <c r="Z6" s="10">
        <v>4</v>
      </c>
      <c r="AA6" s="10"/>
      <c r="AB6" s="1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12" customFormat="1" ht="15.75" x14ac:dyDescent="0.25">
      <c r="A7" s="1"/>
      <c r="B7" s="2"/>
      <c r="C7" s="13"/>
      <c r="D7" s="14"/>
      <c r="E7" s="14"/>
      <c r="F7" s="14"/>
      <c r="G7" s="14"/>
      <c r="H7" s="14"/>
      <c r="I7" s="14"/>
      <c r="J7" s="14"/>
      <c r="K7" s="14"/>
      <c r="L7" s="14"/>
      <c r="M7" s="15"/>
      <c r="N7" s="9"/>
      <c r="O7" s="10" t="e">
        <f t="shared" si="0"/>
        <v>#REF!</v>
      </c>
      <c r="P7" s="10" t="e">
        <f>#REF!</f>
        <v>#REF!</v>
      </c>
      <c r="Q7" s="10" t="e">
        <f>#REF!</f>
        <v>#REF!</v>
      </c>
      <c r="R7" s="10" t="e">
        <f>#REF!</f>
        <v>#REF!</v>
      </c>
      <c r="S7" s="10" t="e">
        <f>#REF!</f>
        <v>#REF!</v>
      </c>
      <c r="T7" s="10" t="e">
        <f>#REF!</f>
        <v>#REF!</v>
      </c>
      <c r="U7" s="10" t="e">
        <f>IF(#REF!&gt;1,1,IF(#REF!&gt;1,2,IF(#REF!&gt;1,3,IF(#REF!&gt;1,4,0))))</f>
        <v>#REF!</v>
      </c>
      <c r="V7" s="10" t="e">
        <f>IF(#REF!&gt;1,#REF!,IF(#REF!&gt;1,#REF!,IF(#REF!&gt;1,#REF!,IF(#REF!&gt;1,#REF!,0))))</f>
        <v>#REF!</v>
      </c>
      <c r="W7" s="10" t="e">
        <f>IF(#REF!&gt;1,1,IF(#REF!&gt;1,2,IF(#REF!&gt;1,3,IF(#REF!&gt;1,4,0))))</f>
        <v>#REF!</v>
      </c>
      <c r="X7" s="10" t="e">
        <f>IF(#REF!&gt;1,#REF!,IF(#REF!&gt;1,#REF!,IF(#REF!&gt;1,#REF!,IF(#REF!&gt;1,#REF!,0))))</f>
        <v>#REF!</v>
      </c>
      <c r="Y7" s="10"/>
      <c r="Z7" s="10">
        <v>5</v>
      </c>
      <c r="AA7" s="10"/>
      <c r="AB7" s="1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12" customFormat="1" ht="15.75" x14ac:dyDescent="0.25">
      <c r="A8" s="1"/>
      <c r="B8" s="2"/>
      <c r="C8" s="13"/>
      <c r="D8" s="14"/>
      <c r="E8" s="14"/>
      <c r="F8" s="14"/>
      <c r="G8" s="14"/>
      <c r="H8" s="14"/>
      <c r="I8" s="14"/>
      <c r="J8" s="14"/>
      <c r="K8" s="14"/>
      <c r="L8" s="14"/>
      <c r="M8" s="15"/>
      <c r="N8" s="9"/>
      <c r="O8" s="10" t="e">
        <f t="shared" si="0"/>
        <v>#REF!</v>
      </c>
      <c r="P8" s="10" t="e">
        <f>#REF!</f>
        <v>#REF!</v>
      </c>
      <c r="Q8" s="10" t="e">
        <f>#REF!</f>
        <v>#REF!</v>
      </c>
      <c r="R8" s="10" t="e">
        <f>#REF!</f>
        <v>#REF!</v>
      </c>
      <c r="S8" s="10" t="e">
        <f>#REF!</f>
        <v>#REF!</v>
      </c>
      <c r="T8" s="10" t="e">
        <f>#REF!</f>
        <v>#REF!</v>
      </c>
      <c r="U8" s="10" t="e">
        <f>IF(#REF!&gt;1,1,IF(#REF!&gt;1,2,IF(#REF!&gt;1,3,IF(#REF!&gt;1,4,0))))</f>
        <v>#REF!</v>
      </c>
      <c r="V8" s="10" t="e">
        <f>IF(#REF!&gt;1,#REF!,IF(#REF!&gt;1,#REF!,IF(#REF!&gt;1,#REF!,IF(#REF!&gt;1,#REF!,0))))</f>
        <v>#REF!</v>
      </c>
      <c r="W8" s="10" t="e">
        <f>IF(#REF!&gt;1,1,IF(#REF!&gt;1,2,IF(#REF!&gt;1,3,IF(#REF!&gt;1,4,0))))</f>
        <v>#REF!</v>
      </c>
      <c r="X8" s="10" t="e">
        <f>IF(#REF!&gt;1,#REF!,IF(#REF!&gt;1,#REF!,IF(#REF!&gt;1,#REF!,IF(#REF!&gt;1,#REF!,0))))</f>
        <v>#REF!</v>
      </c>
      <c r="Y8" s="10"/>
      <c r="Z8" s="10">
        <v>6</v>
      </c>
      <c r="AA8" s="10"/>
      <c r="AB8" s="1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12" customFormat="1" ht="15.75" x14ac:dyDescent="0.25">
      <c r="A9" s="1"/>
      <c r="B9" s="2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  <c r="N9" s="9"/>
      <c r="O9" s="10" t="e">
        <f t="shared" si="0"/>
        <v>#REF!</v>
      </c>
      <c r="P9" s="10" t="e">
        <f>#REF!</f>
        <v>#REF!</v>
      </c>
      <c r="Q9" s="10" t="e">
        <f>#REF!</f>
        <v>#REF!</v>
      </c>
      <c r="R9" s="10" t="e">
        <f>#REF!</f>
        <v>#REF!</v>
      </c>
      <c r="S9" s="10" t="e">
        <f>#REF!</f>
        <v>#REF!</v>
      </c>
      <c r="T9" s="10" t="e">
        <f>#REF!</f>
        <v>#REF!</v>
      </c>
      <c r="U9" s="10" t="e">
        <f>IF(#REF!&gt;1,1,IF(#REF!&gt;1,2,IF(#REF!&gt;1,3,IF(#REF!&gt;1,4,0))))</f>
        <v>#REF!</v>
      </c>
      <c r="V9" s="10" t="e">
        <f>IF(#REF!&gt;1,#REF!,IF(#REF!&gt;1,#REF!,IF(#REF!&gt;1,#REF!,IF(#REF!&gt;1,#REF!,0))))</f>
        <v>#REF!</v>
      </c>
      <c r="W9" s="10" t="e">
        <f>IF(#REF!&gt;1,1,IF(#REF!&gt;1,2,IF(#REF!&gt;1,3,IF(#REF!&gt;1,4,0))))</f>
        <v>#REF!</v>
      </c>
      <c r="X9" s="10" t="e">
        <f>IF(#REF!&gt;1,#REF!,IF(#REF!&gt;1,#REF!,IF(#REF!&gt;1,#REF!,IF(#REF!&gt;1,#REF!,0))))</f>
        <v>#REF!</v>
      </c>
      <c r="Y9" s="10"/>
      <c r="Z9" s="10">
        <v>7</v>
      </c>
      <c r="AA9" s="10"/>
      <c r="AB9" s="1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12" customFormat="1" ht="9.75" customHeight="1" thickBot="1" x14ac:dyDescent="0.3">
      <c r="A10" s="1"/>
      <c r="B10" s="2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9"/>
      <c r="O10" s="10" t="e">
        <f t="shared" si="0"/>
        <v>#REF!</v>
      </c>
      <c r="P10" s="10" t="e">
        <f>#REF!</f>
        <v>#REF!</v>
      </c>
      <c r="Q10" s="10" t="e">
        <f>#REF!</f>
        <v>#REF!</v>
      </c>
      <c r="R10" s="10" t="e">
        <f>#REF!</f>
        <v>#REF!</v>
      </c>
      <c r="S10" s="10" t="e">
        <f>#REF!</f>
        <v>#REF!</v>
      </c>
      <c r="T10" s="10" t="e">
        <f>#REF!</f>
        <v>#REF!</v>
      </c>
      <c r="U10" s="10" t="e">
        <f>IF(#REF!&gt;1,1,IF(#REF!&gt;1,2,IF(#REF!&gt;1,3,IF(#REF!&gt;1,4,0))))</f>
        <v>#REF!</v>
      </c>
      <c r="V10" s="10" t="e">
        <f>IF(#REF!&gt;1,#REF!,IF(#REF!&gt;1,#REF!,IF(#REF!&gt;1,#REF!,IF(#REF!&gt;1,#REF!,0))))</f>
        <v>#REF!</v>
      </c>
      <c r="W10" s="10" t="e">
        <f>IF(#REF!&gt;1,1,IF(#REF!&gt;1,2,IF(#REF!&gt;1,3,IF(#REF!&gt;1,4,0))))</f>
        <v>#REF!</v>
      </c>
      <c r="X10" s="10" t="e">
        <f>IF(#REF!&gt;1,#REF!,IF(#REF!&gt;1,#REF!,IF(#REF!&gt;1,#REF!,IF(#REF!&gt;1,#REF!,0))))</f>
        <v>#REF!</v>
      </c>
      <c r="Y10" s="10"/>
      <c r="Z10" s="10">
        <v>9</v>
      </c>
      <c r="AA10" s="10"/>
      <c r="AB10" s="1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12" customFormat="1" ht="9.75" customHeight="1" thickTop="1" x14ac:dyDescent="0.25">
      <c r="A11" s="1"/>
      <c r="B11" s="2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4"/>
      <c r="O11" s="10" t="e">
        <f t="shared" si="0"/>
        <v>#REF!</v>
      </c>
      <c r="P11" s="10" t="e">
        <f>#REF!</f>
        <v>#REF!</v>
      </c>
      <c r="Q11" s="10" t="e">
        <f>#REF!</f>
        <v>#REF!</v>
      </c>
      <c r="R11" s="10" t="e">
        <f>#REF!</f>
        <v>#REF!</v>
      </c>
      <c r="S11" s="10" t="e">
        <f>#REF!</f>
        <v>#REF!</v>
      </c>
      <c r="T11" s="10" t="e">
        <f>#REF!</f>
        <v>#REF!</v>
      </c>
      <c r="U11" s="10" t="e">
        <f>IF(#REF!&gt;1,1,IF(#REF!&gt;1,2,IF(#REF!&gt;1,3,IF(#REF!&gt;1,4,0))))</f>
        <v>#REF!</v>
      </c>
      <c r="V11" s="10" t="e">
        <f>IF(#REF!&gt;1,#REF!,IF(#REF!&gt;1,#REF!,IF(#REF!&gt;1,#REF!,IF(#REF!&gt;1,#REF!,0))))</f>
        <v>#REF!</v>
      </c>
      <c r="W11" s="10" t="e">
        <f>IF(#REF!&gt;1,1,IF(#REF!&gt;1,2,IF(#REF!&gt;1,3,IF(#REF!&gt;1,4,0))))</f>
        <v>#REF!</v>
      </c>
      <c r="X11" s="10" t="e">
        <f>IF(#REF!&gt;1,#REF!,IF(#REF!&gt;1,#REF!,IF(#REF!&gt;1,#REF!,IF(#REF!&gt;1,#REF!,0))))</f>
        <v>#REF!</v>
      </c>
      <c r="Y11" s="10"/>
      <c r="Z11" s="10">
        <v>10</v>
      </c>
      <c r="AA11" s="10"/>
      <c r="AB11" s="1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12" customFormat="1" ht="11.25" customHeight="1" x14ac:dyDescent="0.25">
      <c r="A12" s="1"/>
      <c r="B12" s="2"/>
      <c r="C12" s="62" t="s">
        <v>10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4"/>
      <c r="O12" s="10" t="e">
        <f t="shared" si="0"/>
        <v>#REF!</v>
      </c>
      <c r="P12" s="10" t="e">
        <f>#REF!</f>
        <v>#REF!</v>
      </c>
      <c r="Q12" s="10" t="e">
        <f>#REF!</f>
        <v>#REF!</v>
      </c>
      <c r="R12" s="10" t="e">
        <f>#REF!</f>
        <v>#REF!</v>
      </c>
      <c r="S12" s="10" t="e">
        <f>#REF!</f>
        <v>#REF!</v>
      </c>
      <c r="T12" s="10" t="e">
        <f>#REF!</f>
        <v>#REF!</v>
      </c>
      <c r="U12" s="10" t="e">
        <f>IF(#REF!&gt;1,1,IF(#REF!&gt;1,2,IF(#REF!&gt;1,3,IF(#REF!&gt;1,4,0))))</f>
        <v>#REF!</v>
      </c>
      <c r="V12" s="10" t="e">
        <f>IF(#REF!&gt;1,#REF!,IF(#REF!&gt;1,#REF!,IF(#REF!&gt;1,#REF!,IF(#REF!&gt;1,#REF!,0))))</f>
        <v>#REF!</v>
      </c>
      <c r="W12" s="10" t="e">
        <f>IF(#REF!&gt;1,1,IF(#REF!&gt;1,2,IF(#REF!&gt;1,3,IF(#REF!&gt;1,4,0))))</f>
        <v>#REF!</v>
      </c>
      <c r="X12" s="10" t="e">
        <f>IF(#REF!&gt;1,#REF!,IF(#REF!&gt;1,#REF!,IF(#REF!&gt;1,#REF!,IF(#REF!&gt;1,#REF!,0))))</f>
        <v>#REF!</v>
      </c>
      <c r="Y12" s="10"/>
      <c r="Z12" s="10">
        <v>11</v>
      </c>
      <c r="AA12" s="10"/>
      <c r="AB12" s="1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2" customFormat="1" ht="11.25" customHeight="1" x14ac:dyDescent="0.25">
      <c r="A13" s="1"/>
      <c r="B13" s="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4"/>
      <c r="O13" s="10" t="e">
        <f t="shared" si="0"/>
        <v>#REF!</v>
      </c>
      <c r="P13" s="10" t="e">
        <f>#REF!</f>
        <v>#REF!</v>
      </c>
      <c r="Q13" s="10" t="e">
        <f>#REF!</f>
        <v>#REF!</v>
      </c>
      <c r="R13" s="10" t="e">
        <f>#REF!</f>
        <v>#REF!</v>
      </c>
      <c r="S13" s="10" t="e">
        <f>#REF!</f>
        <v>#REF!</v>
      </c>
      <c r="T13" s="10" t="e">
        <f>#REF!</f>
        <v>#REF!</v>
      </c>
      <c r="U13" s="10" t="e">
        <f>IF(#REF!&gt;1,1,IF(#REF!&gt;1,2,IF(#REF!&gt;1,3,IF(#REF!&gt;1,4,0))))</f>
        <v>#REF!</v>
      </c>
      <c r="V13" s="10" t="e">
        <f>IF(#REF!&gt;1,#REF!,IF(#REF!&gt;1,#REF!,IF(#REF!&gt;1,#REF!,IF(#REF!&gt;1,#REF!,0))))</f>
        <v>#REF!</v>
      </c>
      <c r="W13" s="10" t="e">
        <f>IF(#REF!&gt;1,1,IF(#REF!&gt;1,2,IF(#REF!&gt;1,3,IF(#REF!&gt;1,4,0))))</f>
        <v>#REF!</v>
      </c>
      <c r="X13" s="10" t="e">
        <f>IF(#REF!&gt;1,#REF!,IF(#REF!&gt;1,#REF!,IF(#REF!&gt;1,#REF!,IF(#REF!&gt;1,#REF!,0))))</f>
        <v>#REF!</v>
      </c>
      <c r="Y13" s="10"/>
      <c r="Z13" s="10">
        <v>12</v>
      </c>
      <c r="AA13" s="10"/>
      <c r="AB13" s="1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12" customFormat="1" ht="11.25" customHeight="1" x14ac:dyDescent="0.25">
      <c r="A14" s="1"/>
      <c r="B14" s="2"/>
      <c r="C14" s="65" t="s">
        <v>11</v>
      </c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4"/>
      <c r="O14" s="10" t="e">
        <f t="shared" si="0"/>
        <v>#REF!</v>
      </c>
      <c r="P14" s="10" t="e">
        <f>#REF!</f>
        <v>#REF!</v>
      </c>
      <c r="Q14" s="10" t="e">
        <f>#REF!</f>
        <v>#REF!</v>
      </c>
      <c r="R14" s="10" t="e">
        <f>#REF!</f>
        <v>#REF!</v>
      </c>
      <c r="S14" s="10" t="e">
        <f>#REF!</f>
        <v>#REF!</v>
      </c>
      <c r="T14" s="10" t="e">
        <f>#REF!</f>
        <v>#REF!</v>
      </c>
      <c r="U14" s="10" t="e">
        <f>IF(#REF!&gt;1,1,IF(#REF!&gt;1,2,IF(#REF!&gt;1,3,IF(#REF!&gt;1,4,0))))</f>
        <v>#REF!</v>
      </c>
      <c r="V14" s="10" t="e">
        <f>IF(#REF!&gt;1,#REF!,IF(#REF!&gt;1,#REF!,IF(#REF!&gt;1,#REF!,IF(#REF!&gt;1,#REF!,0))))</f>
        <v>#REF!</v>
      </c>
      <c r="W14" s="10" t="e">
        <f>IF(#REF!&gt;1,1,IF(#REF!&gt;1,2,IF(#REF!&gt;1,3,IF(#REF!&gt;1,4,0))))</f>
        <v>#REF!</v>
      </c>
      <c r="X14" s="10" t="e">
        <f>IF(#REF!&gt;1,#REF!,IF(#REF!&gt;1,#REF!,IF(#REF!&gt;1,#REF!,IF(#REF!&gt;1,#REF!,0))))</f>
        <v>#REF!</v>
      </c>
      <c r="Y14" s="10"/>
      <c r="Z14" s="10">
        <v>13</v>
      </c>
      <c r="AA14" s="10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5" customFormat="1" ht="15" customHeight="1" x14ac:dyDescent="0.25">
      <c r="A15" s="22"/>
      <c r="B15" s="2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4"/>
      <c r="O15" s="10" t="e">
        <f t="shared" si="0"/>
        <v>#REF!</v>
      </c>
      <c r="P15" s="10" t="e">
        <f>#REF!</f>
        <v>#REF!</v>
      </c>
      <c r="Q15" s="10" t="e">
        <f>#REF!</f>
        <v>#REF!</v>
      </c>
      <c r="R15" s="10" t="e">
        <f>#REF!</f>
        <v>#REF!</v>
      </c>
      <c r="S15" s="10" t="e">
        <f>#REF!</f>
        <v>#REF!</v>
      </c>
      <c r="T15" s="10" t="e">
        <f>#REF!</f>
        <v>#REF!</v>
      </c>
      <c r="U15" s="10" t="e">
        <f>IF(#REF!&gt;1,1,IF(#REF!&gt;1,2,IF(#REF!&gt;1,3,IF(#REF!&gt;1,4,0))))</f>
        <v>#REF!</v>
      </c>
      <c r="V15" s="10" t="e">
        <f>IF(#REF!&gt;1,#REF!,IF(#REF!&gt;1,#REF!,IF(#REF!&gt;1,#REF!,IF(#REF!&gt;1,#REF!,0))))</f>
        <v>#REF!</v>
      </c>
      <c r="W15" s="10" t="e">
        <f>IF(#REF!&gt;1,1,IF(#REF!&gt;1,2,IF(#REF!&gt;1,3,IF(#REF!&gt;1,4,0))))</f>
        <v>#REF!</v>
      </c>
      <c r="X15" s="10" t="e">
        <f>IF(#REF!&gt;1,#REF!,IF(#REF!&gt;1,#REF!,IF(#REF!&gt;1,#REF!,IF(#REF!&gt;1,#REF!,0))))</f>
        <v>#REF!</v>
      </c>
      <c r="Y15" s="23"/>
      <c r="Z15" s="10">
        <v>14</v>
      </c>
      <c r="AA15" s="23"/>
      <c r="AB15" s="24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5" customFormat="1" ht="15.75" x14ac:dyDescent="0.25">
      <c r="A16" s="22"/>
      <c r="B16" s="2"/>
      <c r="C16" s="26" t="s">
        <v>12</v>
      </c>
      <c r="D16" s="27"/>
      <c r="E16" s="28"/>
      <c r="F16" s="111">
        <v>2019</v>
      </c>
      <c r="G16" s="112"/>
      <c r="H16" s="112"/>
      <c r="I16" s="112"/>
      <c r="J16" s="112"/>
      <c r="K16" s="112"/>
      <c r="L16" s="112"/>
      <c r="M16" s="113"/>
      <c r="N16" s="4"/>
      <c r="O16" s="10" t="e">
        <f t="shared" si="0"/>
        <v>#REF!</v>
      </c>
      <c r="P16" s="10" t="e">
        <f>#REF!</f>
        <v>#REF!</v>
      </c>
      <c r="Q16" s="10" t="e">
        <f>#REF!</f>
        <v>#REF!</v>
      </c>
      <c r="R16" s="10" t="e">
        <f>#REF!</f>
        <v>#REF!</v>
      </c>
      <c r="S16" s="10" t="e">
        <f>#REF!</f>
        <v>#REF!</v>
      </c>
      <c r="T16" s="10" t="e">
        <f>#REF!</f>
        <v>#REF!</v>
      </c>
      <c r="U16" s="10" t="e">
        <f>IF(#REF!&gt;1,1,IF(#REF!&gt;1,2,IF(#REF!&gt;1,3,IF(#REF!&gt;1,4,0))))</f>
        <v>#REF!</v>
      </c>
      <c r="V16" s="10" t="e">
        <f>IF(#REF!&gt;1,#REF!,IF(#REF!&gt;1,#REF!,IF(#REF!&gt;1,#REF!,IF(#REF!&gt;1,#REF!,0))))</f>
        <v>#REF!</v>
      </c>
      <c r="W16" s="10" t="e">
        <f>IF(#REF!&gt;1,1,IF(#REF!&gt;1,2,IF(#REF!&gt;1,3,IF(#REF!&gt;1,4,0))))</f>
        <v>#REF!</v>
      </c>
      <c r="X16" s="10" t="e">
        <f>IF(#REF!&gt;1,#REF!,IF(#REF!&gt;1,#REF!,IF(#REF!&gt;1,#REF!,IF(#REF!&gt;1,#REF!,0))))</f>
        <v>#REF!</v>
      </c>
      <c r="Y16" s="23"/>
      <c r="Z16" s="10">
        <v>15</v>
      </c>
      <c r="AA16" s="23"/>
      <c r="AB16" s="24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5" customFormat="1" ht="15.75" x14ac:dyDescent="0.25">
      <c r="A17" s="22"/>
      <c r="B17" s="2"/>
      <c r="C17" s="26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4"/>
      <c r="O17" s="10" t="e">
        <f t="shared" si="0"/>
        <v>#REF!</v>
      </c>
      <c r="P17" s="10" t="e">
        <f>#REF!</f>
        <v>#REF!</v>
      </c>
      <c r="Q17" s="10" t="e">
        <f>#REF!</f>
        <v>#REF!</v>
      </c>
      <c r="R17" s="10" t="e">
        <f>#REF!</f>
        <v>#REF!</v>
      </c>
      <c r="S17" s="10" t="e">
        <f>#REF!</f>
        <v>#REF!</v>
      </c>
      <c r="T17" s="10" t="e">
        <f>#REF!</f>
        <v>#REF!</v>
      </c>
      <c r="U17" s="10" t="e">
        <f>IF(#REF!&gt;1,1,IF(#REF!&gt;1,2,IF(#REF!&gt;1,3,IF(#REF!&gt;1,4,0))))</f>
        <v>#REF!</v>
      </c>
      <c r="V17" s="10" t="e">
        <f>IF(#REF!&gt;1,#REF!,IF(#REF!&gt;1,#REF!,IF(#REF!&gt;1,#REF!,IF(#REF!&gt;1,#REF!,0))))</f>
        <v>#REF!</v>
      </c>
      <c r="W17" s="10" t="e">
        <f>IF(#REF!&gt;1,1,IF(#REF!&gt;1,2,IF(#REF!&gt;1,3,IF(#REF!&gt;1,4,0))))</f>
        <v>#REF!</v>
      </c>
      <c r="X17" s="10" t="e">
        <f>IF(#REF!&gt;1,#REF!,IF(#REF!&gt;1,#REF!,IF(#REF!&gt;1,#REF!,IF(#REF!&gt;1,#REF!,0))))</f>
        <v>#REF!</v>
      </c>
      <c r="Y17" s="23"/>
      <c r="Z17" s="10">
        <v>16</v>
      </c>
      <c r="AA17" s="23"/>
      <c r="AB17" s="24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5" customFormat="1" ht="15.75" x14ac:dyDescent="0.25">
      <c r="A18" s="22"/>
      <c r="B18" s="2"/>
      <c r="C18" s="26" t="s">
        <v>13</v>
      </c>
      <c r="D18" s="27"/>
      <c r="E18" s="28"/>
      <c r="F18" s="68"/>
      <c r="G18" s="69"/>
      <c r="H18" s="69"/>
      <c r="I18" s="69"/>
      <c r="J18" s="69"/>
      <c r="K18" s="69"/>
      <c r="L18" s="69"/>
      <c r="M18" s="69"/>
      <c r="N18" s="4"/>
      <c r="O18" s="23" t="e">
        <f>IF(SUM(O3:O17)&gt;6,3,IF(SUM(O3:O17)&gt;1,2,1))</f>
        <v>#REF!</v>
      </c>
      <c r="P18" s="10"/>
      <c r="Q18" s="10"/>
      <c r="R18" s="10"/>
      <c r="S18" s="10"/>
      <c r="T18" s="10"/>
      <c r="U18" s="23"/>
      <c r="V18" s="23"/>
      <c r="W18" s="23"/>
      <c r="X18" s="23"/>
      <c r="Y18" s="23"/>
      <c r="Z18" s="23"/>
      <c r="AA18" s="23"/>
      <c r="AB18" s="24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5" customFormat="1" ht="15.75" x14ac:dyDescent="0.25">
      <c r="A19" s="22"/>
      <c r="B19" s="2"/>
      <c r="C19" s="26"/>
      <c r="D19" s="27"/>
      <c r="E19" s="29"/>
      <c r="F19" s="29"/>
      <c r="G19" s="29"/>
      <c r="H19" s="29"/>
      <c r="I19" s="29"/>
      <c r="J19" s="29"/>
      <c r="K19" s="29"/>
      <c r="L19" s="29"/>
      <c r="M19" s="29"/>
      <c r="N19" s="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5" customFormat="1" ht="15.75" x14ac:dyDescent="0.25">
      <c r="A20" s="22"/>
      <c r="B20" s="2"/>
      <c r="C20" s="26" t="s">
        <v>14</v>
      </c>
      <c r="D20" s="27"/>
      <c r="E20" s="28"/>
      <c r="F20" s="68"/>
      <c r="G20" s="69"/>
      <c r="H20" s="69"/>
      <c r="I20" s="69"/>
      <c r="J20" s="69"/>
      <c r="K20" s="69"/>
      <c r="L20" s="69"/>
      <c r="M20" s="69"/>
      <c r="N20" s="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s="25" customFormat="1" ht="15.75" x14ac:dyDescent="0.25">
      <c r="A21" s="22"/>
      <c r="B21" s="2"/>
      <c r="C21" s="26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4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s="25" customFormat="1" ht="15.75" x14ac:dyDescent="0.25">
      <c r="A22" s="22"/>
      <c r="B22" s="2"/>
      <c r="C22" s="26" t="s">
        <v>15</v>
      </c>
      <c r="D22" s="27"/>
      <c r="E22" s="29"/>
      <c r="F22" s="68"/>
      <c r="G22" s="69"/>
      <c r="H22" s="69"/>
      <c r="I22" s="69"/>
      <c r="J22" s="69"/>
      <c r="K22" s="69"/>
      <c r="L22" s="69"/>
      <c r="M22" s="69"/>
      <c r="N22" s="4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s="25" customFormat="1" ht="15.75" x14ac:dyDescent="0.25">
      <c r="A23" s="22"/>
      <c r="B23" s="2"/>
      <c r="C23" s="26"/>
      <c r="D23" s="27"/>
      <c r="E23" s="29"/>
      <c r="F23" s="29"/>
      <c r="G23" s="29"/>
      <c r="H23" s="29"/>
      <c r="I23" s="29"/>
      <c r="J23" s="29"/>
      <c r="K23" s="29"/>
      <c r="L23" s="29"/>
      <c r="M23" s="29"/>
      <c r="N23" s="4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s="25" customFormat="1" ht="15.75" x14ac:dyDescent="0.25">
      <c r="A24" s="22"/>
      <c r="B24" s="2"/>
      <c r="C24" s="26" t="s">
        <v>16</v>
      </c>
      <c r="D24" s="27"/>
      <c r="E24" s="28"/>
      <c r="F24" s="68"/>
      <c r="G24" s="69"/>
      <c r="H24" s="69"/>
      <c r="I24" s="69"/>
      <c r="J24" s="69"/>
      <c r="K24" s="69"/>
      <c r="L24" s="69"/>
      <c r="M24" s="69"/>
      <c r="N24" s="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s="25" customFormat="1" ht="16.5" thickBot="1" x14ac:dyDescent="0.3">
      <c r="A25" s="22"/>
      <c r="B25" s="2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4"/>
      <c r="O25" s="23"/>
      <c r="P25" s="10"/>
      <c r="Q25" s="10"/>
      <c r="R25" s="10"/>
      <c r="S25" s="10"/>
      <c r="T25" s="10"/>
      <c r="U25" s="23"/>
      <c r="V25" s="23"/>
      <c r="W25" s="23"/>
      <c r="X25" s="23"/>
      <c r="Y25" s="23"/>
      <c r="Z25" s="23"/>
      <c r="AA25" s="23"/>
      <c r="AB25" s="24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s="25" customFormat="1" ht="16.5" thickTop="1" x14ac:dyDescent="0.25">
      <c r="A26" s="22"/>
      <c r="B26" s="2"/>
      <c r="C26" s="33"/>
      <c r="D26" s="27"/>
      <c r="E26" s="27"/>
      <c r="F26" s="27"/>
      <c r="G26" s="27"/>
      <c r="H26" s="27"/>
      <c r="I26" s="27"/>
      <c r="J26" s="27"/>
      <c r="K26" s="27"/>
      <c r="L26" s="27"/>
      <c r="M26" s="34"/>
      <c r="N26" s="4"/>
      <c r="O26" s="23"/>
      <c r="P26" s="10"/>
      <c r="Q26" s="10"/>
      <c r="R26" s="10"/>
      <c r="S26" s="10"/>
      <c r="T26" s="10"/>
      <c r="U26" s="23"/>
      <c r="V26" s="23"/>
      <c r="W26" s="23"/>
      <c r="X26" s="23"/>
      <c r="Y26" s="23"/>
      <c r="Z26" s="23"/>
      <c r="AA26" s="23"/>
      <c r="AB26" s="24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s="25" customFormat="1" ht="15.75" x14ac:dyDescent="0.25">
      <c r="A27" s="22"/>
      <c r="B27" s="2"/>
      <c r="C27" s="33"/>
      <c r="D27" s="27"/>
      <c r="E27" s="27"/>
      <c r="F27" s="27"/>
      <c r="G27" s="27"/>
      <c r="H27" s="27"/>
      <c r="I27" s="27"/>
      <c r="J27" s="27"/>
      <c r="K27" s="27"/>
      <c r="L27" s="27"/>
      <c r="M27" s="34"/>
      <c r="N27" s="4"/>
      <c r="O27" s="23"/>
      <c r="P27" s="10"/>
      <c r="Q27" s="10"/>
      <c r="R27" s="10"/>
      <c r="S27" s="10"/>
      <c r="T27" s="10"/>
      <c r="U27" s="23"/>
      <c r="V27" s="23"/>
      <c r="W27" s="23"/>
      <c r="X27" s="23"/>
      <c r="Y27" s="23"/>
      <c r="Z27" s="23"/>
      <c r="AA27" s="23"/>
      <c r="AB27" s="24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s="25" customFormat="1" ht="15.75" x14ac:dyDescent="0.25">
      <c r="A28" s="22"/>
      <c r="B28" s="2"/>
      <c r="C28" s="33"/>
      <c r="D28" s="27"/>
      <c r="E28" s="27"/>
      <c r="F28" s="27"/>
      <c r="G28" s="27"/>
      <c r="H28" s="27"/>
      <c r="I28" s="27"/>
      <c r="J28" s="27"/>
      <c r="K28" s="27"/>
      <c r="L28" s="27"/>
      <c r="M28" s="34"/>
      <c r="N28" s="4"/>
      <c r="O28" s="23"/>
      <c r="P28" s="10"/>
      <c r="Q28" s="10"/>
      <c r="R28" s="10"/>
      <c r="S28" s="10"/>
      <c r="T28" s="10"/>
      <c r="U28" s="23"/>
      <c r="V28" s="23"/>
      <c r="W28" s="23"/>
      <c r="X28" s="23"/>
      <c r="Y28" s="23"/>
      <c r="Z28" s="23"/>
      <c r="AA28" s="23"/>
      <c r="AB28" s="24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s="25" customFormat="1" ht="15.75" x14ac:dyDescent="0.25">
      <c r="A29" s="22"/>
      <c r="B29" s="2"/>
      <c r="C29" s="33"/>
      <c r="D29" s="27"/>
      <c r="E29" s="27"/>
      <c r="F29" s="27"/>
      <c r="G29" s="27"/>
      <c r="H29" s="27"/>
      <c r="I29" s="27"/>
      <c r="J29" s="27"/>
      <c r="K29" s="27"/>
      <c r="L29" s="27"/>
      <c r="M29" s="34"/>
      <c r="N29" s="4"/>
      <c r="O29" s="23"/>
      <c r="P29" s="10"/>
      <c r="Q29" s="10"/>
      <c r="R29" s="10"/>
      <c r="S29" s="10"/>
      <c r="T29" s="10"/>
      <c r="U29" s="23"/>
      <c r="V29" s="23"/>
      <c r="W29" s="23"/>
      <c r="X29" s="23"/>
      <c r="Y29" s="23"/>
      <c r="Z29" s="23"/>
      <c r="AA29" s="23"/>
      <c r="AB29" s="24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ht="15.75" x14ac:dyDescent="0.25">
      <c r="B30" s="2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4"/>
    </row>
    <row r="31" spans="1:63" ht="15.75" x14ac:dyDescent="0.25">
      <c r="B31" s="2"/>
      <c r="C31" s="35"/>
      <c r="D31" s="36"/>
      <c r="E31" s="36"/>
      <c r="F31" s="36"/>
      <c r="G31" s="36"/>
      <c r="H31" s="36"/>
      <c r="I31" s="81" t="s">
        <v>17</v>
      </c>
      <c r="J31" s="81"/>
      <c r="K31" s="81"/>
      <c r="L31" s="81"/>
      <c r="M31" s="81"/>
      <c r="N31" s="4"/>
    </row>
    <row r="32" spans="1:63" s="38" customFormat="1" ht="16.5" thickBot="1" x14ac:dyDescent="0.3">
      <c r="A32" s="22"/>
      <c r="B32" s="2"/>
      <c r="C32" s="35"/>
      <c r="D32" s="36"/>
      <c r="E32" s="36"/>
      <c r="F32" s="36"/>
      <c r="G32" s="36"/>
      <c r="H32" s="36"/>
      <c r="I32" s="82" t="s">
        <v>18</v>
      </c>
      <c r="J32" s="82"/>
      <c r="K32" s="36"/>
      <c r="L32" s="82" t="s">
        <v>19</v>
      </c>
      <c r="M32" s="83"/>
      <c r="N32" s="4"/>
      <c r="O32" s="23"/>
      <c r="P32" s="10"/>
      <c r="Q32" s="10"/>
      <c r="R32" s="10"/>
      <c r="S32" s="10"/>
      <c r="T32" s="10"/>
      <c r="U32" s="23"/>
      <c r="V32" s="23"/>
      <c r="W32" s="23"/>
      <c r="X32" s="23"/>
      <c r="Y32" s="23"/>
      <c r="Z32" s="23"/>
      <c r="AA32" s="23"/>
      <c r="AB32" s="2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s="38" customFormat="1" ht="15.75" x14ac:dyDescent="0.25">
      <c r="A33" s="22"/>
      <c r="B33" s="2"/>
      <c r="C33" s="84" t="s">
        <v>20</v>
      </c>
      <c r="D33" s="84"/>
      <c r="E33" s="84"/>
      <c r="F33" s="84"/>
      <c r="G33" s="84"/>
      <c r="H33" s="36"/>
      <c r="I33" s="73">
        <v>578</v>
      </c>
      <c r="J33" s="73"/>
      <c r="K33" s="36"/>
      <c r="L33" s="73"/>
      <c r="M33" s="73"/>
      <c r="N33" s="4"/>
      <c r="O33" s="23"/>
      <c r="P33" s="10"/>
      <c r="Q33" s="10"/>
      <c r="R33" s="10"/>
      <c r="S33" s="10"/>
      <c r="T33" s="10"/>
      <c r="U33" s="23"/>
      <c r="V33" s="23"/>
      <c r="W33" s="23"/>
      <c r="X33" s="23"/>
      <c r="Y33" s="23"/>
      <c r="Z33" s="23"/>
      <c r="AA33" s="23"/>
      <c r="AB33" s="2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s="38" customFormat="1" ht="13.5" customHeight="1" x14ac:dyDescent="0.25">
      <c r="A34" s="22"/>
      <c r="B34" s="2"/>
      <c r="C34" s="39"/>
      <c r="D34" s="39"/>
      <c r="E34" s="39"/>
      <c r="F34" s="39"/>
      <c r="G34" s="39"/>
      <c r="H34" s="36"/>
      <c r="I34" s="74"/>
      <c r="J34" s="74"/>
      <c r="K34" s="36"/>
      <c r="L34" s="74"/>
      <c r="M34" s="74"/>
      <c r="N34" s="4"/>
      <c r="O34" s="23"/>
      <c r="P34" s="10"/>
      <c r="Q34" s="10"/>
      <c r="R34" s="10"/>
      <c r="S34" s="10"/>
      <c r="T34" s="10"/>
      <c r="U34" s="23"/>
      <c r="V34" s="23"/>
      <c r="W34" s="23"/>
      <c r="X34" s="23"/>
      <c r="Y34" s="23"/>
      <c r="Z34" s="23"/>
      <c r="AA34" s="23"/>
      <c r="AB34" s="24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s="38" customFormat="1" ht="16.5" customHeight="1" thickBot="1" x14ac:dyDescent="0.3">
      <c r="A35" s="22"/>
      <c r="B35" s="2"/>
      <c r="C35" s="40" t="s">
        <v>21</v>
      </c>
      <c r="D35" s="40"/>
      <c r="E35" s="39"/>
      <c r="F35" s="76">
        <v>12345</v>
      </c>
      <c r="G35" s="77"/>
      <c r="H35" s="36"/>
      <c r="I35" s="74"/>
      <c r="J35" s="74"/>
      <c r="K35" s="36"/>
      <c r="L35" s="75"/>
      <c r="M35" s="75"/>
      <c r="N35" s="4"/>
      <c r="O35" s="23"/>
      <c r="P35" s="10"/>
      <c r="Q35" s="10"/>
      <c r="R35" s="10"/>
      <c r="S35" s="10"/>
      <c r="T35" s="10"/>
      <c r="U35" s="23"/>
      <c r="V35" s="23"/>
      <c r="W35" s="23"/>
      <c r="X35" s="23"/>
      <c r="Y35" s="23"/>
      <c r="Z35" s="23"/>
      <c r="AA35" s="23"/>
      <c r="AB35" s="24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s="38" customFormat="1" ht="13.5" customHeight="1" x14ac:dyDescent="0.25">
      <c r="A36" s="22"/>
      <c r="B36" s="2"/>
      <c r="C36" s="39"/>
      <c r="D36" s="39"/>
      <c r="E36" s="39"/>
      <c r="F36" s="39"/>
      <c r="G36" s="39"/>
      <c r="H36" s="36"/>
      <c r="I36" s="70"/>
      <c r="J36" s="70"/>
      <c r="K36" s="36"/>
      <c r="L36" s="73">
        <v>200</v>
      </c>
      <c r="M36" s="73"/>
      <c r="N36" s="4"/>
      <c r="O36" s="23"/>
      <c r="P36" s="10"/>
      <c r="Q36" s="10"/>
      <c r="R36" s="10"/>
      <c r="S36" s="10"/>
      <c r="T36" s="10"/>
      <c r="U36" s="23"/>
      <c r="V36" s="23"/>
      <c r="W36" s="23"/>
      <c r="X36" s="23"/>
      <c r="Y36" s="23"/>
      <c r="Z36" s="23"/>
      <c r="AA36" s="23"/>
      <c r="AB36" s="24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s="38" customFormat="1" ht="16.5" customHeight="1" x14ac:dyDescent="0.25">
      <c r="A37" s="22"/>
      <c r="B37" s="2"/>
      <c r="C37" s="40" t="s">
        <v>22</v>
      </c>
      <c r="D37" s="40"/>
      <c r="E37" s="39"/>
      <c r="F37" s="76">
        <v>10.199999999999999</v>
      </c>
      <c r="G37" s="77"/>
      <c r="H37" s="36"/>
      <c r="I37" s="71"/>
      <c r="J37" s="71"/>
      <c r="K37" s="36"/>
      <c r="L37" s="74"/>
      <c r="M37" s="74"/>
      <c r="N37" s="4"/>
      <c r="O37" s="23"/>
      <c r="P37" s="10"/>
      <c r="Q37" s="10"/>
      <c r="R37" s="10"/>
      <c r="S37" s="10"/>
      <c r="T37" s="10"/>
      <c r="U37" s="23"/>
      <c r="V37" s="23"/>
      <c r="W37" s="23"/>
      <c r="X37" s="23"/>
      <c r="Y37" s="23"/>
      <c r="Z37" s="23"/>
      <c r="AA37" s="23"/>
      <c r="AB37" s="24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1:63" s="38" customFormat="1" ht="13.5" customHeight="1" thickBot="1" x14ac:dyDescent="0.3">
      <c r="A38" s="22"/>
      <c r="B38" s="2"/>
      <c r="C38" s="41"/>
      <c r="D38" s="42"/>
      <c r="E38" s="39"/>
      <c r="F38" s="39"/>
      <c r="G38" s="39"/>
      <c r="H38" s="36"/>
      <c r="I38" s="72"/>
      <c r="J38" s="72"/>
      <c r="K38" s="36"/>
      <c r="L38" s="75"/>
      <c r="M38" s="75"/>
      <c r="N38" s="4"/>
      <c r="O38" s="23"/>
      <c r="P38" s="10"/>
      <c r="Q38" s="10"/>
      <c r="R38" s="10"/>
      <c r="S38" s="10"/>
      <c r="T38" s="10"/>
      <c r="U38" s="23"/>
      <c r="V38" s="23"/>
      <c r="W38" s="23"/>
      <c r="X38" s="23"/>
      <c r="Y38" s="23"/>
      <c r="Z38" s="23"/>
      <c r="AA38" s="23"/>
      <c r="AB38" s="24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s="38" customFormat="1" ht="15.75" x14ac:dyDescent="0.25">
      <c r="A39" s="22"/>
      <c r="B39" s="2"/>
      <c r="C39" s="40" t="s">
        <v>23</v>
      </c>
      <c r="D39" s="40"/>
      <c r="E39" s="39"/>
      <c r="F39" s="76">
        <v>2</v>
      </c>
      <c r="G39" s="77"/>
      <c r="H39" s="36"/>
      <c r="I39" s="78" t="s">
        <v>24</v>
      </c>
      <c r="J39" s="78"/>
      <c r="K39" s="79"/>
      <c r="L39" s="79"/>
      <c r="M39" s="80"/>
      <c r="N39" s="4"/>
      <c r="O39" s="23"/>
      <c r="P39" s="10"/>
      <c r="Q39" s="10"/>
      <c r="R39" s="10"/>
      <c r="S39" s="10"/>
      <c r="T39" s="10"/>
      <c r="U39" s="23"/>
      <c r="V39" s="23"/>
      <c r="W39" s="23"/>
      <c r="X39" s="23"/>
      <c r="Y39" s="23"/>
      <c r="Z39" s="23"/>
      <c r="AA39" s="23"/>
      <c r="AB39" s="2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ht="13.5" customHeight="1" x14ac:dyDescent="0.25">
      <c r="B40" s="2"/>
      <c r="C40" s="41"/>
      <c r="D40" s="42"/>
      <c r="E40" s="39"/>
      <c r="F40" s="39"/>
      <c r="G40" s="39"/>
      <c r="H40" s="36"/>
      <c r="I40" s="36"/>
      <c r="J40" s="36"/>
      <c r="K40" s="36"/>
      <c r="L40" s="36"/>
      <c r="M40" s="37"/>
      <c r="N40" s="4"/>
    </row>
    <row r="41" spans="1:63" ht="15.75" x14ac:dyDescent="0.25">
      <c r="B41" s="2"/>
      <c r="C41" s="40" t="s">
        <v>25</v>
      </c>
      <c r="D41" s="40"/>
      <c r="E41" s="39"/>
      <c r="F41" s="76">
        <v>0.5</v>
      </c>
      <c r="G41" s="77"/>
      <c r="H41" s="36"/>
      <c r="I41" s="36"/>
      <c r="J41" s="36"/>
      <c r="K41" s="36"/>
      <c r="L41" s="36"/>
      <c r="M41" s="37"/>
      <c r="N41" s="4"/>
    </row>
    <row r="42" spans="1:63" s="38" customFormat="1" ht="13.5" customHeight="1" x14ac:dyDescent="0.25">
      <c r="A42" s="22"/>
      <c r="B42" s="2"/>
      <c r="C42" s="41"/>
      <c r="D42" s="42"/>
      <c r="E42" s="39"/>
      <c r="F42" s="39"/>
      <c r="G42" s="39"/>
      <c r="H42" s="36"/>
      <c r="I42" s="36"/>
      <c r="J42" s="36"/>
      <c r="K42" s="36"/>
      <c r="L42" s="36"/>
      <c r="M42" s="37"/>
      <c r="N42" s="4"/>
      <c r="O42" s="23"/>
      <c r="P42" s="10"/>
      <c r="Q42" s="10"/>
      <c r="R42" s="10"/>
      <c r="S42" s="10"/>
      <c r="T42" s="10"/>
      <c r="U42" s="23"/>
      <c r="V42" s="23"/>
      <c r="W42" s="23"/>
      <c r="X42" s="23"/>
      <c r="Y42" s="23"/>
      <c r="Z42" s="23"/>
      <c r="AA42" s="23"/>
      <c r="AB42" s="24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s="38" customFormat="1" ht="15.75" x14ac:dyDescent="0.25">
      <c r="A43" s="22"/>
      <c r="B43" s="2"/>
      <c r="C43" s="40" t="s">
        <v>26</v>
      </c>
      <c r="D43" s="42"/>
      <c r="E43" s="39"/>
      <c r="F43" s="76">
        <f>SUM(F37+F39+F41)</f>
        <v>12.7</v>
      </c>
      <c r="G43" s="77"/>
      <c r="H43" s="36"/>
      <c r="I43" s="36"/>
      <c r="J43" s="36"/>
      <c r="K43" s="36"/>
      <c r="L43" s="36"/>
      <c r="M43" s="37"/>
      <c r="N43" s="4"/>
      <c r="O43" s="23"/>
      <c r="P43" s="10"/>
      <c r="Q43" s="10"/>
      <c r="R43" s="10"/>
      <c r="S43" s="10"/>
      <c r="T43" s="10"/>
      <c r="U43" s="23"/>
      <c r="V43" s="23"/>
      <c r="W43" s="23"/>
      <c r="X43" s="23"/>
      <c r="Y43" s="23"/>
      <c r="Z43" s="23"/>
      <c r="AA43" s="23"/>
      <c r="AB43" s="24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s="38" customFormat="1" ht="13.5" customHeight="1" thickBot="1" x14ac:dyDescent="0.3">
      <c r="A44" s="22"/>
      <c r="B44" s="2"/>
      <c r="C44" s="43"/>
      <c r="D44" s="44"/>
      <c r="E44" s="45"/>
      <c r="F44" s="44"/>
      <c r="G44" s="45"/>
      <c r="H44" s="45"/>
      <c r="I44" s="45"/>
      <c r="J44" s="45"/>
      <c r="K44" s="45"/>
      <c r="L44" s="45"/>
      <c r="M44" s="46"/>
      <c r="N44" s="4"/>
      <c r="O44" s="23"/>
      <c r="P44" s="10"/>
      <c r="Q44" s="10"/>
      <c r="R44" s="10"/>
      <c r="S44" s="10"/>
      <c r="T44" s="10"/>
      <c r="U44" s="23"/>
      <c r="V44" s="23"/>
      <c r="W44" s="23"/>
      <c r="X44" s="23"/>
      <c r="Y44" s="23"/>
      <c r="Z44" s="23"/>
      <c r="AA44" s="23"/>
      <c r="AB44" s="24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s="38" customFormat="1" ht="6" customHeight="1" thickTop="1" x14ac:dyDescent="0.25">
      <c r="A45" s="22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4"/>
      <c r="O45" s="23"/>
      <c r="P45" s="10"/>
      <c r="Q45" s="10"/>
      <c r="R45" s="10"/>
      <c r="S45" s="10"/>
      <c r="T45" s="10"/>
      <c r="U45" s="23"/>
      <c r="V45" s="23"/>
      <c r="W45" s="23"/>
      <c r="X45" s="23"/>
      <c r="Y45" s="23"/>
      <c r="Z45" s="23"/>
      <c r="AA45" s="23"/>
      <c r="AB45" s="24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s="38" customFormat="1" ht="15.75" x14ac:dyDescent="0.25">
      <c r="A46" s="22"/>
      <c r="B46" s="2"/>
      <c r="C46" s="49" t="s">
        <v>27</v>
      </c>
      <c r="D46" s="50"/>
      <c r="E46" s="50"/>
      <c r="F46" s="50"/>
      <c r="G46" s="50"/>
      <c r="H46" s="50"/>
      <c r="I46" s="81" t="s">
        <v>17</v>
      </c>
      <c r="J46" s="81"/>
      <c r="K46" s="81"/>
      <c r="L46" s="81"/>
      <c r="M46" s="81"/>
      <c r="N46" s="4"/>
    </row>
    <row r="47" spans="1:63" s="38" customFormat="1" ht="15" customHeight="1" thickBot="1" x14ac:dyDescent="0.3">
      <c r="A47" s="22"/>
      <c r="B47" s="2"/>
      <c r="C47" s="49"/>
      <c r="D47" s="50"/>
      <c r="E47" s="50"/>
      <c r="F47" s="50"/>
      <c r="G47" s="50"/>
      <c r="H47" s="50"/>
      <c r="I47" s="85" t="s">
        <v>18</v>
      </c>
      <c r="J47" s="85"/>
      <c r="K47" s="50"/>
      <c r="L47" s="85" t="s">
        <v>19</v>
      </c>
      <c r="M47" s="86"/>
      <c r="N47" s="4"/>
    </row>
    <row r="48" spans="1:63" s="38" customFormat="1" ht="15.75" x14ac:dyDescent="0.25">
      <c r="A48" s="22"/>
      <c r="B48" s="2"/>
      <c r="C48" s="81" t="s">
        <v>20</v>
      </c>
      <c r="D48" s="81"/>
      <c r="E48" s="81"/>
      <c r="F48" s="81"/>
      <c r="G48" s="81"/>
      <c r="H48" s="50"/>
      <c r="I48" s="87"/>
      <c r="J48" s="87"/>
      <c r="K48" s="50"/>
      <c r="L48" s="87"/>
      <c r="M48" s="87"/>
      <c r="N48" s="4"/>
    </row>
    <row r="49" spans="1:63" s="38" customFormat="1" ht="13.5" customHeight="1" x14ac:dyDescent="0.25">
      <c r="A49" s="22"/>
      <c r="B49" s="2"/>
      <c r="C49" s="51"/>
      <c r="D49" s="51"/>
      <c r="E49" s="51"/>
      <c r="F49" s="51"/>
      <c r="G49" s="51"/>
      <c r="H49" s="50"/>
      <c r="I49" s="88"/>
      <c r="J49" s="88"/>
      <c r="K49" s="50"/>
      <c r="L49" s="88"/>
      <c r="M49" s="88"/>
      <c r="N49" s="4"/>
    </row>
    <row r="50" spans="1:63" s="38" customFormat="1" ht="16.5" thickBot="1" x14ac:dyDescent="0.3">
      <c r="A50" s="22"/>
      <c r="B50" s="2"/>
      <c r="C50" s="52" t="s">
        <v>21</v>
      </c>
      <c r="D50" s="52"/>
      <c r="E50" s="51"/>
      <c r="F50" s="90"/>
      <c r="G50" s="91"/>
      <c r="H50" s="50"/>
      <c r="I50" s="88"/>
      <c r="J50" s="88"/>
      <c r="K50" s="50"/>
      <c r="L50" s="89"/>
      <c r="M50" s="89"/>
      <c r="N50" s="4"/>
    </row>
    <row r="51" spans="1:63" s="38" customFormat="1" ht="13.5" customHeight="1" x14ac:dyDescent="0.25">
      <c r="A51" s="22"/>
      <c r="B51" s="2"/>
      <c r="C51" s="51"/>
      <c r="D51" s="51"/>
      <c r="E51" s="51"/>
      <c r="F51" s="51"/>
      <c r="G51" s="51"/>
      <c r="H51" s="50"/>
      <c r="I51" s="95"/>
      <c r="J51" s="95"/>
      <c r="K51" s="50"/>
      <c r="L51" s="87"/>
      <c r="M51" s="87"/>
      <c r="N51" s="4"/>
    </row>
    <row r="52" spans="1:63" s="38" customFormat="1" ht="15.75" x14ac:dyDescent="0.25">
      <c r="A52" s="22"/>
      <c r="B52" s="2"/>
      <c r="C52" s="52" t="s">
        <v>22</v>
      </c>
      <c r="D52" s="52"/>
      <c r="E52" s="51"/>
      <c r="F52" s="90"/>
      <c r="G52" s="91"/>
      <c r="H52" s="50"/>
      <c r="I52" s="96"/>
      <c r="J52" s="96"/>
      <c r="K52" s="50"/>
      <c r="L52" s="88"/>
      <c r="M52" s="88"/>
      <c r="N52" s="4"/>
    </row>
    <row r="53" spans="1:63" s="38" customFormat="1" ht="13.5" customHeight="1" thickBot="1" x14ac:dyDescent="0.3">
      <c r="A53" s="22"/>
      <c r="B53" s="2"/>
      <c r="C53" s="53"/>
      <c r="D53" s="54"/>
      <c r="E53" s="51"/>
      <c r="F53" s="51"/>
      <c r="G53" s="51"/>
      <c r="H53" s="50"/>
      <c r="I53" s="97"/>
      <c r="J53" s="97"/>
      <c r="K53" s="50"/>
      <c r="L53" s="89"/>
      <c r="M53" s="89"/>
      <c r="N53" s="4"/>
      <c r="O53" s="22"/>
      <c r="P53" s="22"/>
    </row>
    <row r="54" spans="1:63" ht="15.75" x14ac:dyDescent="0.25">
      <c r="B54" s="2"/>
      <c r="C54" s="52" t="s">
        <v>23</v>
      </c>
      <c r="D54" s="52"/>
      <c r="E54" s="51"/>
      <c r="F54" s="90"/>
      <c r="G54" s="91"/>
      <c r="H54" s="50"/>
      <c r="I54" s="92" t="s">
        <v>24</v>
      </c>
      <c r="J54" s="92"/>
      <c r="K54" s="93"/>
      <c r="L54" s="93"/>
      <c r="M54" s="94"/>
      <c r="N54" s="4"/>
      <c r="O54" s="1"/>
      <c r="P54" s="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13.5" customHeight="1" x14ac:dyDescent="0.25">
      <c r="B55" s="2"/>
      <c r="C55" s="53"/>
      <c r="D55" s="54"/>
      <c r="E55" s="51"/>
      <c r="F55" s="51"/>
      <c r="G55" s="51"/>
      <c r="H55" s="50"/>
      <c r="I55" s="50"/>
      <c r="J55" s="50"/>
      <c r="K55" s="50"/>
      <c r="L55" s="50"/>
      <c r="M55" s="55"/>
      <c r="N55" s="4"/>
      <c r="O55" s="1"/>
      <c r="P55" s="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ht="15.75" x14ac:dyDescent="0.25">
      <c r="B56" s="2"/>
      <c r="C56" s="52" t="s">
        <v>25</v>
      </c>
      <c r="D56" s="52"/>
      <c r="E56" s="51"/>
      <c r="F56" s="90"/>
      <c r="G56" s="91"/>
      <c r="H56" s="50"/>
      <c r="I56" s="50"/>
      <c r="J56" s="50"/>
      <c r="K56" s="50"/>
      <c r="L56" s="50"/>
      <c r="M56" s="55"/>
      <c r="N56" s="4"/>
      <c r="O56" s="1"/>
      <c r="P56" s="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13.5" customHeight="1" x14ac:dyDescent="0.25">
      <c r="B57" s="2"/>
      <c r="C57" s="53"/>
      <c r="D57" s="54"/>
      <c r="E57" s="51"/>
      <c r="F57" s="51"/>
      <c r="G57" s="51"/>
      <c r="H57" s="50"/>
      <c r="I57" s="50"/>
      <c r="J57" s="50"/>
      <c r="K57" s="50"/>
      <c r="L57" s="50"/>
      <c r="M57" s="55"/>
      <c r="N57" s="4"/>
      <c r="O57" s="1"/>
      <c r="P57" s="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15.75" x14ac:dyDescent="0.25">
      <c r="B58" s="2"/>
      <c r="C58" s="52" t="s">
        <v>26</v>
      </c>
      <c r="D58" s="54"/>
      <c r="E58" s="51"/>
      <c r="F58" s="76">
        <f>SUM(F52+F54+F56)</f>
        <v>0</v>
      </c>
      <c r="G58" s="77"/>
      <c r="H58" s="50"/>
      <c r="I58" s="50"/>
      <c r="J58" s="50"/>
      <c r="K58" s="50"/>
      <c r="L58" s="50"/>
      <c r="M58" s="5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15.75" x14ac:dyDescent="0.25">
      <c r="B59" s="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4.5" customHeight="1" x14ac:dyDescent="0.2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s="1" customFormat="1" ht="4.5" customHeight="1" x14ac:dyDescent="0.25">
      <c r="B61" s="24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63" s="1" customFormat="1" ht="57" customHeight="1" x14ac:dyDescent="0.4">
      <c r="B62" s="24"/>
      <c r="C62" s="57" t="s">
        <v>28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63" s="1" customFormat="1" ht="4.5" customHeight="1" x14ac:dyDescent="0.25">
      <c r="B63" s="24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63" ht="4.5" customHeight="1" thickBot="1" x14ac:dyDescent="0.3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2:63" ht="15" customHeight="1" thickTop="1" x14ac:dyDescent="0.25">
      <c r="B65" s="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2:63" ht="15" customHeight="1" x14ac:dyDescent="0.25">
      <c r="B66" s="2"/>
      <c r="C66" s="35" t="s">
        <v>29</v>
      </c>
      <c r="D66" s="36"/>
      <c r="E66" s="36"/>
      <c r="F66" s="36"/>
      <c r="G66" s="36"/>
      <c r="H66" s="36"/>
      <c r="I66" s="81" t="s">
        <v>17</v>
      </c>
      <c r="J66" s="81"/>
      <c r="K66" s="81"/>
      <c r="L66" s="81"/>
      <c r="M66" s="81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2:63" ht="15" customHeight="1" thickBot="1" x14ac:dyDescent="0.3">
      <c r="B67" s="2"/>
      <c r="C67" s="35"/>
      <c r="D67" s="36"/>
      <c r="E67" s="36"/>
      <c r="F67" s="36"/>
      <c r="G67" s="36"/>
      <c r="H67" s="36"/>
      <c r="I67" s="82" t="s">
        <v>18</v>
      </c>
      <c r="J67" s="82"/>
      <c r="K67" s="36"/>
      <c r="L67" s="82" t="s">
        <v>19</v>
      </c>
      <c r="M67" s="83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2:63" ht="15" customHeight="1" x14ac:dyDescent="0.25">
      <c r="B68" s="2"/>
      <c r="C68" s="106" t="s">
        <v>20</v>
      </c>
      <c r="D68" s="107"/>
      <c r="E68" s="107"/>
      <c r="F68" s="107"/>
      <c r="G68" s="108"/>
      <c r="H68" s="36"/>
      <c r="I68" s="101"/>
      <c r="J68" s="101"/>
      <c r="K68" s="36"/>
      <c r="L68" s="101"/>
      <c r="M68" s="101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3" ht="15" customHeight="1" x14ac:dyDescent="0.25">
      <c r="B69" s="2"/>
      <c r="C69" s="39"/>
      <c r="D69" s="39"/>
      <c r="E69" s="39"/>
      <c r="F69" s="39"/>
      <c r="G69" s="39"/>
      <c r="H69" s="36"/>
      <c r="I69" s="102"/>
      <c r="J69" s="102"/>
      <c r="K69" s="36"/>
      <c r="L69" s="102"/>
      <c r="M69" s="102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2:63" ht="15" customHeight="1" thickBot="1" x14ac:dyDescent="0.3">
      <c r="B70" s="2"/>
      <c r="C70" s="40" t="s">
        <v>21</v>
      </c>
      <c r="D70" s="40"/>
      <c r="E70" s="39"/>
      <c r="F70" s="104"/>
      <c r="G70" s="105"/>
      <c r="H70" s="36"/>
      <c r="I70" s="102"/>
      <c r="J70" s="102"/>
      <c r="K70" s="36"/>
      <c r="L70" s="103"/>
      <c r="M70" s="103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2:63" ht="15" customHeight="1" x14ac:dyDescent="0.25">
      <c r="B71" s="2"/>
      <c r="C71" s="39"/>
      <c r="D71" s="39"/>
      <c r="E71" s="39"/>
      <c r="F71" s="39"/>
      <c r="G71" s="39"/>
      <c r="H71" s="36"/>
      <c r="I71" s="98"/>
      <c r="J71" s="98"/>
      <c r="K71" s="36"/>
      <c r="L71" s="101"/>
      <c r="M71" s="101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3" ht="15" customHeight="1" x14ac:dyDescent="0.25">
      <c r="B72" s="2"/>
      <c r="C72" s="40" t="s">
        <v>22</v>
      </c>
      <c r="D72" s="40"/>
      <c r="E72" s="39"/>
      <c r="F72" s="104"/>
      <c r="G72" s="105"/>
      <c r="H72" s="36"/>
      <c r="I72" s="99"/>
      <c r="J72" s="99"/>
      <c r="K72" s="36"/>
      <c r="L72" s="102"/>
      <c r="M72" s="102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2:63" ht="15" customHeight="1" thickBot="1" x14ac:dyDescent="0.3">
      <c r="B73" s="2"/>
      <c r="C73" s="41"/>
      <c r="D73" s="42"/>
      <c r="E73" s="39"/>
      <c r="F73" s="39"/>
      <c r="G73" s="39"/>
      <c r="H73" s="36"/>
      <c r="I73" s="100"/>
      <c r="J73" s="100"/>
      <c r="K73" s="36"/>
      <c r="L73" s="103"/>
      <c r="M73" s="103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2:63" ht="15" customHeight="1" x14ac:dyDescent="0.25">
      <c r="B74" s="2"/>
      <c r="C74" s="40" t="s">
        <v>23</v>
      </c>
      <c r="D74" s="40"/>
      <c r="E74" s="39"/>
      <c r="F74" s="104"/>
      <c r="G74" s="105"/>
      <c r="H74" s="36"/>
      <c r="I74" s="78" t="s">
        <v>24</v>
      </c>
      <c r="J74" s="78"/>
      <c r="K74" s="79"/>
      <c r="L74" s="79"/>
      <c r="M74" s="80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2:63" ht="15" customHeight="1" x14ac:dyDescent="0.25">
      <c r="B75" s="2"/>
      <c r="C75" s="41"/>
      <c r="D75" s="42"/>
      <c r="E75" s="39"/>
      <c r="F75" s="39"/>
      <c r="G75" s="39"/>
      <c r="H75" s="36"/>
      <c r="I75" s="36"/>
      <c r="J75" s="36"/>
      <c r="K75" s="36"/>
      <c r="L75" s="36"/>
      <c r="M75" s="37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2:63" ht="15" customHeight="1" x14ac:dyDescent="0.25">
      <c r="B76" s="2"/>
      <c r="C76" s="40" t="s">
        <v>25</v>
      </c>
      <c r="D76" s="40"/>
      <c r="E76" s="39"/>
      <c r="F76" s="104"/>
      <c r="G76" s="105"/>
      <c r="H76" s="36"/>
      <c r="I76" s="36"/>
      <c r="J76" s="36"/>
      <c r="K76" s="36"/>
      <c r="L76" s="36"/>
      <c r="M76" s="37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2:63" ht="15" customHeight="1" x14ac:dyDescent="0.25">
      <c r="B77" s="2"/>
      <c r="C77" s="41"/>
      <c r="D77" s="42"/>
      <c r="E77" s="39"/>
      <c r="F77" s="39"/>
      <c r="G77" s="39"/>
      <c r="H77" s="36"/>
      <c r="I77" s="36"/>
      <c r="J77" s="36"/>
      <c r="K77" s="36"/>
      <c r="L77" s="36"/>
      <c r="M77" s="37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2:63" ht="15" customHeight="1" x14ac:dyDescent="0.25">
      <c r="B78" s="2"/>
      <c r="C78" s="40" t="s">
        <v>26</v>
      </c>
      <c r="D78" s="42"/>
      <c r="E78" s="39"/>
      <c r="F78" s="109">
        <f>SUM(F72+F74+F76)</f>
        <v>0</v>
      </c>
      <c r="G78" s="110"/>
      <c r="H78" s="36"/>
      <c r="I78" s="36"/>
      <c r="J78" s="36"/>
      <c r="K78" s="36"/>
      <c r="L78" s="36"/>
      <c r="M78" s="37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2:63" ht="15" customHeight="1" thickBot="1" x14ac:dyDescent="0.3">
      <c r="B79" s="2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2:63" ht="15" customHeight="1" thickTop="1" x14ac:dyDescent="0.25">
      <c r="B80" s="2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2:63" ht="15" customHeight="1" x14ac:dyDescent="0.25">
      <c r="B81" s="2"/>
      <c r="C81" s="49" t="s">
        <v>30</v>
      </c>
      <c r="D81" s="50"/>
      <c r="E81" s="50"/>
      <c r="F81" s="50"/>
      <c r="G81" s="50"/>
      <c r="H81" s="50"/>
      <c r="I81" s="81" t="s">
        <v>17</v>
      </c>
      <c r="J81" s="81"/>
      <c r="K81" s="81"/>
      <c r="L81" s="81"/>
      <c r="M81" s="81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2:63" ht="15" customHeight="1" thickBot="1" x14ac:dyDescent="0.3">
      <c r="B82" s="2"/>
      <c r="C82" s="49"/>
      <c r="D82" s="50"/>
      <c r="E82" s="50"/>
      <c r="F82" s="50"/>
      <c r="G82" s="50"/>
      <c r="H82" s="50"/>
      <c r="I82" s="85" t="s">
        <v>18</v>
      </c>
      <c r="J82" s="85"/>
      <c r="K82" s="50"/>
      <c r="L82" s="85" t="s">
        <v>19</v>
      </c>
      <c r="M82" s="86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2:63" ht="15" customHeight="1" x14ac:dyDescent="0.25">
      <c r="B83" s="2"/>
      <c r="C83" s="106" t="s">
        <v>20</v>
      </c>
      <c r="D83" s="107"/>
      <c r="E83" s="107"/>
      <c r="F83" s="107"/>
      <c r="G83" s="108"/>
      <c r="H83" s="50"/>
      <c r="I83" s="87"/>
      <c r="J83" s="87"/>
      <c r="K83" s="50"/>
      <c r="L83" s="87"/>
      <c r="M83" s="87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2:63" ht="15" customHeight="1" x14ac:dyDescent="0.25">
      <c r="B84" s="2"/>
      <c r="C84" s="51"/>
      <c r="D84" s="51"/>
      <c r="E84" s="51"/>
      <c r="F84" s="51"/>
      <c r="G84" s="51"/>
      <c r="H84" s="50"/>
      <c r="I84" s="88"/>
      <c r="J84" s="88"/>
      <c r="K84" s="50"/>
      <c r="L84" s="88"/>
      <c r="M84" s="88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2:63" ht="15" customHeight="1" thickBot="1" x14ac:dyDescent="0.3">
      <c r="B85" s="2"/>
      <c r="C85" s="52" t="s">
        <v>21</v>
      </c>
      <c r="D85" s="52"/>
      <c r="E85" s="51"/>
      <c r="F85" s="90"/>
      <c r="G85" s="91"/>
      <c r="H85" s="50"/>
      <c r="I85" s="88"/>
      <c r="J85" s="88"/>
      <c r="K85" s="50"/>
      <c r="L85" s="89"/>
      <c r="M85" s="89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2:63" ht="15" customHeight="1" x14ac:dyDescent="0.25">
      <c r="B86" s="2"/>
      <c r="C86" s="51"/>
      <c r="D86" s="51"/>
      <c r="E86" s="51"/>
      <c r="F86" s="51"/>
      <c r="G86" s="51"/>
      <c r="H86" s="50"/>
      <c r="I86" s="95"/>
      <c r="J86" s="95"/>
      <c r="K86" s="50"/>
      <c r="L86" s="87"/>
      <c r="M86" s="87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2:63" ht="15" customHeight="1" x14ac:dyDescent="0.25">
      <c r="B87" s="2"/>
      <c r="C87" s="52" t="s">
        <v>22</v>
      </c>
      <c r="D87" s="52"/>
      <c r="E87" s="51"/>
      <c r="F87" s="90"/>
      <c r="G87" s="91"/>
      <c r="H87" s="50"/>
      <c r="I87" s="96"/>
      <c r="J87" s="96"/>
      <c r="K87" s="50"/>
      <c r="L87" s="88"/>
      <c r="M87" s="88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2:63" ht="15" customHeight="1" thickBot="1" x14ac:dyDescent="0.3">
      <c r="B88" s="2"/>
      <c r="C88" s="53"/>
      <c r="D88" s="54"/>
      <c r="E88" s="51"/>
      <c r="F88" s="51"/>
      <c r="G88" s="51"/>
      <c r="H88" s="50"/>
      <c r="I88" s="97"/>
      <c r="J88" s="97"/>
      <c r="K88" s="50"/>
      <c r="L88" s="89"/>
      <c r="M88" s="89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2:63" ht="15" customHeight="1" x14ac:dyDescent="0.25">
      <c r="B89" s="2"/>
      <c r="C89" s="52" t="s">
        <v>23</v>
      </c>
      <c r="D89" s="52"/>
      <c r="E89" s="51"/>
      <c r="F89" s="90"/>
      <c r="G89" s="91"/>
      <c r="H89" s="50"/>
      <c r="I89" s="92" t="s">
        <v>24</v>
      </c>
      <c r="J89" s="92"/>
      <c r="K89" s="93"/>
      <c r="L89" s="93"/>
      <c r="M89" s="94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2:63" ht="15" customHeight="1" x14ac:dyDescent="0.25">
      <c r="B90" s="2"/>
      <c r="C90" s="53"/>
      <c r="D90" s="54"/>
      <c r="E90" s="51"/>
      <c r="F90" s="51"/>
      <c r="G90" s="51"/>
      <c r="H90" s="50"/>
      <c r="I90" s="50"/>
      <c r="J90" s="50"/>
      <c r="K90" s="50"/>
      <c r="L90" s="50"/>
      <c r="M90" s="5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2:63" ht="15" customHeight="1" x14ac:dyDescent="0.25">
      <c r="B91" s="2"/>
      <c r="C91" s="52" t="s">
        <v>25</v>
      </c>
      <c r="D91" s="52"/>
      <c r="E91" s="51"/>
      <c r="F91" s="90"/>
      <c r="G91" s="91"/>
      <c r="H91" s="50"/>
      <c r="I91" s="50"/>
      <c r="J91" s="50"/>
      <c r="K91" s="50"/>
      <c r="L91" s="50"/>
      <c r="M91" s="5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2:63" ht="15" customHeight="1" x14ac:dyDescent="0.25">
      <c r="B92" s="2"/>
      <c r="C92" s="53"/>
      <c r="D92" s="54"/>
      <c r="E92" s="51"/>
      <c r="F92" s="51"/>
      <c r="G92" s="51"/>
      <c r="H92" s="50"/>
      <c r="I92" s="50"/>
      <c r="J92" s="50"/>
      <c r="K92" s="50"/>
      <c r="L92" s="50"/>
      <c r="M92" s="5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2:63" ht="15" customHeight="1" x14ac:dyDescent="0.25">
      <c r="B93" s="2"/>
      <c r="C93" s="52" t="s">
        <v>26</v>
      </c>
      <c r="D93" s="54"/>
      <c r="E93" s="51"/>
      <c r="F93" s="76">
        <f>SUM(F87+F89+F91)</f>
        <v>0</v>
      </c>
      <c r="G93" s="77"/>
      <c r="H93" s="50"/>
      <c r="I93" s="50"/>
      <c r="J93" s="50"/>
      <c r="K93" s="50"/>
      <c r="L93" s="50"/>
      <c r="M93" s="5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2:63" ht="15" customHeight="1" thickBot="1" x14ac:dyDescent="0.3">
      <c r="B94" s="2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2:63" ht="15" customHeight="1" thickTop="1" x14ac:dyDescent="0.25">
      <c r="B95" s="2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2:63" ht="15" customHeight="1" x14ac:dyDescent="0.25">
      <c r="B96" s="2"/>
      <c r="C96" s="35" t="s">
        <v>31</v>
      </c>
      <c r="D96" s="36"/>
      <c r="E96" s="36"/>
      <c r="F96" s="36"/>
      <c r="G96" s="36"/>
      <c r="H96" s="36"/>
      <c r="I96" s="81" t="s">
        <v>17</v>
      </c>
      <c r="J96" s="81"/>
      <c r="K96" s="81"/>
      <c r="L96" s="81"/>
      <c r="M96" s="81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2:63" ht="15" customHeight="1" thickBot="1" x14ac:dyDescent="0.3">
      <c r="B97" s="2"/>
      <c r="C97" s="35"/>
      <c r="D97" s="36"/>
      <c r="E97" s="36"/>
      <c r="F97" s="36"/>
      <c r="G97" s="36"/>
      <c r="H97" s="36"/>
      <c r="I97" s="82" t="s">
        <v>18</v>
      </c>
      <c r="J97" s="82"/>
      <c r="K97" s="36"/>
      <c r="L97" s="82" t="s">
        <v>19</v>
      </c>
      <c r="M97" s="83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2:63" ht="15" customHeight="1" x14ac:dyDescent="0.25">
      <c r="B98" s="2"/>
      <c r="C98" s="106" t="s">
        <v>20</v>
      </c>
      <c r="D98" s="107"/>
      <c r="E98" s="107"/>
      <c r="F98" s="107"/>
      <c r="G98" s="108"/>
      <c r="H98" s="36"/>
      <c r="I98" s="101"/>
      <c r="J98" s="101"/>
      <c r="K98" s="36"/>
      <c r="L98" s="101"/>
      <c r="M98" s="101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2:63" ht="15" customHeight="1" x14ac:dyDescent="0.25">
      <c r="B99" s="2"/>
      <c r="C99" s="39"/>
      <c r="D99" s="39"/>
      <c r="E99" s="39"/>
      <c r="F99" s="39"/>
      <c r="G99" s="39"/>
      <c r="H99" s="36"/>
      <c r="I99" s="102"/>
      <c r="J99" s="102"/>
      <c r="K99" s="36"/>
      <c r="L99" s="102"/>
      <c r="M99" s="102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15" customHeight="1" thickBot="1" x14ac:dyDescent="0.3">
      <c r="B100" s="2"/>
      <c r="C100" s="40" t="s">
        <v>21</v>
      </c>
      <c r="D100" s="40"/>
      <c r="E100" s="39"/>
      <c r="F100" s="104"/>
      <c r="G100" s="105"/>
      <c r="H100" s="36"/>
      <c r="I100" s="102"/>
      <c r="J100" s="102"/>
      <c r="K100" s="36"/>
      <c r="L100" s="103"/>
      <c r="M100" s="103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15" customHeight="1" x14ac:dyDescent="0.25">
      <c r="B101" s="2"/>
      <c r="C101" s="39"/>
      <c r="D101" s="39"/>
      <c r="E101" s="39"/>
      <c r="F101" s="39"/>
      <c r="G101" s="39"/>
      <c r="H101" s="36"/>
      <c r="I101" s="98"/>
      <c r="J101" s="98"/>
      <c r="K101" s="36"/>
      <c r="L101" s="101"/>
      <c r="M101" s="101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 ht="15" customHeight="1" x14ac:dyDescent="0.25">
      <c r="B102" s="2"/>
      <c r="C102" s="40" t="s">
        <v>22</v>
      </c>
      <c r="D102" s="40"/>
      <c r="E102" s="39"/>
      <c r="F102" s="104"/>
      <c r="G102" s="105"/>
      <c r="H102" s="36"/>
      <c r="I102" s="99"/>
      <c r="J102" s="99"/>
      <c r="K102" s="36"/>
      <c r="L102" s="102"/>
      <c r="M102" s="102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5" customHeight="1" thickBot="1" x14ac:dyDescent="0.3">
      <c r="B103" s="2"/>
      <c r="C103" s="41"/>
      <c r="D103" s="42"/>
      <c r="E103" s="39"/>
      <c r="F103" s="39"/>
      <c r="G103" s="39"/>
      <c r="H103" s="36"/>
      <c r="I103" s="100"/>
      <c r="J103" s="100"/>
      <c r="K103" s="36"/>
      <c r="L103" s="103"/>
      <c r="M103" s="103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5" customHeight="1" x14ac:dyDescent="0.25">
      <c r="B104" s="2"/>
      <c r="C104" s="40" t="s">
        <v>23</v>
      </c>
      <c r="D104" s="40"/>
      <c r="E104" s="39"/>
      <c r="F104" s="104"/>
      <c r="G104" s="105"/>
      <c r="H104" s="36"/>
      <c r="I104" s="78" t="s">
        <v>24</v>
      </c>
      <c r="J104" s="78"/>
      <c r="K104" s="79"/>
      <c r="L104" s="79"/>
      <c r="M104" s="80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5" customHeight="1" x14ac:dyDescent="0.25">
      <c r="B105" s="2"/>
      <c r="C105" s="41"/>
      <c r="D105" s="42"/>
      <c r="E105" s="39"/>
      <c r="F105" s="39"/>
      <c r="G105" s="39"/>
      <c r="H105" s="36"/>
      <c r="I105" s="36"/>
      <c r="J105" s="36"/>
      <c r="K105" s="36"/>
      <c r="L105" s="36"/>
      <c r="M105" s="37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5" customHeight="1" x14ac:dyDescent="0.25">
      <c r="B106" s="2"/>
      <c r="C106" s="40" t="s">
        <v>25</v>
      </c>
      <c r="D106" s="40"/>
      <c r="E106" s="39"/>
      <c r="F106" s="104"/>
      <c r="G106" s="105"/>
      <c r="H106" s="36"/>
      <c r="I106" s="36"/>
      <c r="J106" s="36"/>
      <c r="K106" s="36"/>
      <c r="L106" s="36"/>
      <c r="M106" s="37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5" customHeight="1" x14ac:dyDescent="0.25">
      <c r="B107" s="2"/>
      <c r="C107" s="41"/>
      <c r="D107" s="42"/>
      <c r="E107" s="39"/>
      <c r="F107" s="39"/>
      <c r="G107" s="39"/>
      <c r="H107" s="36"/>
      <c r="I107" s="36"/>
      <c r="J107" s="36"/>
      <c r="K107" s="36"/>
      <c r="L107" s="36"/>
      <c r="M107" s="37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5" customHeight="1" x14ac:dyDescent="0.25">
      <c r="B108" s="2"/>
      <c r="C108" s="40" t="s">
        <v>26</v>
      </c>
      <c r="D108" s="42"/>
      <c r="E108" s="39"/>
      <c r="F108" s="109">
        <f>SUM(F102+F104+F106)</f>
        <v>0</v>
      </c>
      <c r="G108" s="110"/>
      <c r="H108" s="36"/>
      <c r="I108" s="36"/>
      <c r="J108" s="36"/>
      <c r="K108" s="36"/>
      <c r="L108" s="36"/>
      <c r="M108" s="37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5" customHeight="1" x14ac:dyDescent="0.25">
      <c r="B109" s="2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 ht="4.5" customHeight="1" x14ac:dyDescent="0.25"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 s="1" customFormat="1" ht="4.5" customHeight="1" x14ac:dyDescent="0.25">
      <c r="B111" s="24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2:63" s="1" customFormat="1" ht="87" customHeight="1" x14ac:dyDescent="0.25">
      <c r="B112" s="24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2:63" s="1" customFormat="1" ht="57.75" customHeight="1" x14ac:dyDescent="0.4">
      <c r="B113" s="24"/>
      <c r="C113" s="57" t="s">
        <v>28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2:63" s="1" customFormat="1" ht="4.5" customHeight="1" x14ac:dyDescent="0.25">
      <c r="B114" s="24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2:63" ht="4.5" customHeight="1" thickBot="1" x14ac:dyDescent="0.3"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2:63" ht="15" customHeight="1" thickTop="1" x14ac:dyDescent="0.25">
      <c r="B116" s="2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2:63" ht="15" customHeight="1" x14ac:dyDescent="0.25">
      <c r="B117" s="2"/>
      <c r="C117" s="49" t="s">
        <v>32</v>
      </c>
      <c r="D117" s="50"/>
      <c r="E117" s="50"/>
      <c r="F117" s="50"/>
      <c r="G117" s="50"/>
      <c r="H117" s="50"/>
      <c r="I117" s="81" t="s">
        <v>17</v>
      </c>
      <c r="J117" s="81"/>
      <c r="K117" s="81"/>
      <c r="L117" s="81"/>
      <c r="M117" s="81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2:63" ht="15" customHeight="1" thickBot="1" x14ac:dyDescent="0.3">
      <c r="B118" s="2"/>
      <c r="C118" s="49"/>
      <c r="D118" s="50"/>
      <c r="E118" s="50"/>
      <c r="F118" s="50"/>
      <c r="G118" s="50"/>
      <c r="H118" s="50"/>
      <c r="I118" s="85" t="s">
        <v>18</v>
      </c>
      <c r="J118" s="85"/>
      <c r="K118" s="50"/>
      <c r="L118" s="85" t="s">
        <v>19</v>
      </c>
      <c r="M118" s="86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2:63" ht="15" customHeight="1" x14ac:dyDescent="0.25">
      <c r="B119" s="2"/>
      <c r="C119" s="106" t="s">
        <v>20</v>
      </c>
      <c r="D119" s="107"/>
      <c r="E119" s="107"/>
      <c r="F119" s="107"/>
      <c r="G119" s="108"/>
      <c r="H119" s="50"/>
      <c r="I119" s="87"/>
      <c r="J119" s="87"/>
      <c r="K119" s="50"/>
      <c r="L119" s="87"/>
      <c r="M119" s="87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2:63" ht="15" customHeight="1" x14ac:dyDescent="0.25">
      <c r="B120" s="2"/>
      <c r="C120" s="51"/>
      <c r="D120" s="51"/>
      <c r="E120" s="51"/>
      <c r="F120" s="51"/>
      <c r="G120" s="51"/>
      <c r="H120" s="50"/>
      <c r="I120" s="88"/>
      <c r="J120" s="88"/>
      <c r="K120" s="50"/>
      <c r="L120" s="88"/>
      <c r="M120" s="88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2:63" ht="15" customHeight="1" thickBot="1" x14ac:dyDescent="0.3">
      <c r="B121" s="2"/>
      <c r="C121" s="52" t="s">
        <v>21</v>
      </c>
      <c r="D121" s="52"/>
      <c r="E121" s="51"/>
      <c r="F121" s="90"/>
      <c r="G121" s="91"/>
      <c r="H121" s="50"/>
      <c r="I121" s="88"/>
      <c r="J121" s="88"/>
      <c r="K121" s="50"/>
      <c r="L121" s="89"/>
      <c r="M121" s="89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2:63" ht="15" customHeight="1" x14ac:dyDescent="0.25">
      <c r="B122" s="2"/>
      <c r="C122" s="51"/>
      <c r="D122" s="51"/>
      <c r="E122" s="51"/>
      <c r="F122" s="51"/>
      <c r="G122" s="51"/>
      <c r="H122" s="50"/>
      <c r="I122" s="95"/>
      <c r="J122" s="95"/>
      <c r="K122" s="50"/>
      <c r="L122" s="87"/>
      <c r="M122" s="87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2:63" ht="15" customHeight="1" x14ac:dyDescent="0.25">
      <c r="B123" s="2"/>
      <c r="C123" s="52" t="s">
        <v>22</v>
      </c>
      <c r="D123" s="52"/>
      <c r="E123" s="51"/>
      <c r="F123" s="90"/>
      <c r="G123" s="91"/>
      <c r="H123" s="50"/>
      <c r="I123" s="96"/>
      <c r="J123" s="96"/>
      <c r="K123" s="50"/>
      <c r="L123" s="88"/>
      <c r="M123" s="88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2:63" ht="15" customHeight="1" thickBot="1" x14ac:dyDescent="0.3">
      <c r="B124" s="2"/>
      <c r="C124" s="53"/>
      <c r="D124" s="54"/>
      <c r="E124" s="51"/>
      <c r="F124" s="51"/>
      <c r="G124" s="51"/>
      <c r="H124" s="50"/>
      <c r="I124" s="97"/>
      <c r="J124" s="97"/>
      <c r="K124" s="50"/>
      <c r="L124" s="89"/>
      <c r="M124" s="89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2:63" ht="15" customHeight="1" x14ac:dyDescent="0.25">
      <c r="B125" s="2"/>
      <c r="C125" s="52" t="s">
        <v>23</v>
      </c>
      <c r="D125" s="52"/>
      <c r="E125" s="51"/>
      <c r="F125" s="90"/>
      <c r="G125" s="91"/>
      <c r="H125" s="50"/>
      <c r="I125" s="92" t="s">
        <v>24</v>
      </c>
      <c r="J125" s="92"/>
      <c r="K125" s="93"/>
      <c r="L125" s="93"/>
      <c r="M125" s="94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2:63" ht="15" customHeight="1" x14ac:dyDescent="0.25">
      <c r="B126" s="2"/>
      <c r="C126" s="53"/>
      <c r="D126" s="54"/>
      <c r="E126" s="51"/>
      <c r="F126" s="51"/>
      <c r="G126" s="51"/>
      <c r="H126" s="50"/>
      <c r="I126" s="50"/>
      <c r="J126" s="50"/>
      <c r="K126" s="50"/>
      <c r="L126" s="50"/>
      <c r="M126" s="5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2:63" ht="15" customHeight="1" x14ac:dyDescent="0.25">
      <c r="B127" s="2"/>
      <c r="C127" s="52" t="s">
        <v>25</v>
      </c>
      <c r="D127" s="52"/>
      <c r="E127" s="51"/>
      <c r="F127" s="90"/>
      <c r="G127" s="91"/>
      <c r="H127" s="50"/>
      <c r="I127" s="50"/>
      <c r="J127" s="50"/>
      <c r="K127" s="50"/>
      <c r="L127" s="50"/>
      <c r="M127" s="5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2:63" ht="15" customHeight="1" x14ac:dyDescent="0.25">
      <c r="B128" s="2"/>
      <c r="C128" s="53"/>
      <c r="D128" s="54"/>
      <c r="E128" s="51"/>
      <c r="F128" s="51"/>
      <c r="G128" s="51"/>
      <c r="H128" s="50"/>
      <c r="I128" s="50"/>
      <c r="J128" s="50"/>
      <c r="K128" s="50"/>
      <c r="L128" s="50"/>
      <c r="M128" s="5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2:63" ht="15" customHeight="1" x14ac:dyDescent="0.25">
      <c r="B129" s="2"/>
      <c r="C129" s="52" t="s">
        <v>26</v>
      </c>
      <c r="D129" s="54"/>
      <c r="E129" s="51"/>
      <c r="F129" s="76">
        <f>SUM(F123+F125+F127)</f>
        <v>0</v>
      </c>
      <c r="G129" s="77"/>
      <c r="H129" s="50"/>
      <c r="I129" s="50"/>
      <c r="J129" s="50"/>
      <c r="K129" s="50"/>
      <c r="L129" s="50"/>
      <c r="M129" s="5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2:63" ht="15" customHeight="1" thickBot="1" x14ac:dyDescent="0.3">
      <c r="B130" s="2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2:63" ht="15" customHeight="1" thickTop="1" x14ac:dyDescent="0.25">
      <c r="B131" s="2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2:63" ht="15" customHeight="1" x14ac:dyDescent="0.25">
      <c r="B132" s="2"/>
      <c r="C132" s="35" t="s">
        <v>33</v>
      </c>
      <c r="D132" s="36"/>
      <c r="E132" s="36"/>
      <c r="F132" s="36"/>
      <c r="G132" s="36"/>
      <c r="H132" s="36"/>
      <c r="I132" s="81" t="s">
        <v>17</v>
      </c>
      <c r="J132" s="81"/>
      <c r="K132" s="81"/>
      <c r="L132" s="81"/>
      <c r="M132" s="81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</row>
    <row r="133" spans="2:63" ht="15" customHeight="1" thickBot="1" x14ac:dyDescent="0.3">
      <c r="B133" s="2"/>
      <c r="C133" s="35"/>
      <c r="D133" s="36"/>
      <c r="E133" s="36"/>
      <c r="F133" s="36"/>
      <c r="G133" s="36"/>
      <c r="H133" s="36"/>
      <c r="I133" s="82" t="s">
        <v>18</v>
      </c>
      <c r="J133" s="82"/>
      <c r="K133" s="36"/>
      <c r="L133" s="82" t="s">
        <v>19</v>
      </c>
      <c r="M133" s="83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</row>
    <row r="134" spans="2:63" ht="15" customHeight="1" x14ac:dyDescent="0.25">
      <c r="B134" s="2"/>
      <c r="C134" s="106" t="s">
        <v>20</v>
      </c>
      <c r="D134" s="107"/>
      <c r="E134" s="107"/>
      <c r="F134" s="107"/>
      <c r="G134" s="108"/>
      <c r="H134" s="36"/>
      <c r="I134" s="101"/>
      <c r="J134" s="101"/>
      <c r="K134" s="36"/>
      <c r="L134" s="101"/>
      <c r="M134" s="101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</row>
    <row r="135" spans="2:63" ht="15" customHeight="1" x14ac:dyDescent="0.25">
      <c r="B135" s="2"/>
      <c r="C135" s="39"/>
      <c r="D135" s="39"/>
      <c r="E135" s="39"/>
      <c r="F135" s="39"/>
      <c r="G135" s="39"/>
      <c r="H135" s="36"/>
      <c r="I135" s="102"/>
      <c r="J135" s="102"/>
      <c r="K135" s="36"/>
      <c r="L135" s="102"/>
      <c r="M135" s="102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</row>
    <row r="136" spans="2:63" ht="15" customHeight="1" thickBot="1" x14ac:dyDescent="0.3">
      <c r="B136" s="2"/>
      <c r="C136" s="40" t="s">
        <v>21</v>
      </c>
      <c r="D136" s="40"/>
      <c r="E136" s="39"/>
      <c r="F136" s="104"/>
      <c r="G136" s="105"/>
      <c r="H136" s="36"/>
      <c r="I136" s="102"/>
      <c r="J136" s="102"/>
      <c r="K136" s="36"/>
      <c r="L136" s="103"/>
      <c r="M136" s="103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</row>
    <row r="137" spans="2:63" ht="15" customHeight="1" x14ac:dyDescent="0.25">
      <c r="B137" s="2"/>
      <c r="C137" s="39"/>
      <c r="D137" s="39"/>
      <c r="E137" s="39"/>
      <c r="F137" s="39"/>
      <c r="G137" s="39"/>
      <c r="H137" s="36"/>
      <c r="I137" s="98"/>
      <c r="J137" s="98"/>
      <c r="K137" s="36"/>
      <c r="L137" s="101"/>
      <c r="M137" s="101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</row>
    <row r="138" spans="2:63" ht="15" customHeight="1" x14ac:dyDescent="0.25">
      <c r="B138" s="2"/>
      <c r="C138" s="40" t="s">
        <v>22</v>
      </c>
      <c r="D138" s="40"/>
      <c r="E138" s="39"/>
      <c r="F138" s="104"/>
      <c r="G138" s="105"/>
      <c r="H138" s="36"/>
      <c r="I138" s="99"/>
      <c r="J138" s="99"/>
      <c r="K138" s="36"/>
      <c r="L138" s="102"/>
      <c r="M138" s="102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</row>
    <row r="139" spans="2:63" ht="15" customHeight="1" thickBot="1" x14ac:dyDescent="0.3">
      <c r="B139" s="2"/>
      <c r="C139" s="41"/>
      <c r="D139" s="42"/>
      <c r="E139" s="39"/>
      <c r="F139" s="39"/>
      <c r="G139" s="39"/>
      <c r="H139" s="36"/>
      <c r="I139" s="100"/>
      <c r="J139" s="100"/>
      <c r="K139" s="36"/>
      <c r="L139" s="103"/>
      <c r="M139" s="103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</row>
    <row r="140" spans="2:63" ht="15" customHeight="1" x14ac:dyDescent="0.25">
      <c r="B140" s="2"/>
      <c r="C140" s="40" t="s">
        <v>23</v>
      </c>
      <c r="D140" s="40"/>
      <c r="E140" s="39"/>
      <c r="F140" s="104"/>
      <c r="G140" s="105"/>
      <c r="H140" s="36"/>
      <c r="I140" s="78" t="s">
        <v>24</v>
      </c>
      <c r="J140" s="78"/>
      <c r="K140" s="79"/>
      <c r="L140" s="79"/>
      <c r="M140" s="80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</row>
    <row r="141" spans="2:63" ht="15" customHeight="1" x14ac:dyDescent="0.25">
      <c r="B141" s="2"/>
      <c r="C141" s="41"/>
      <c r="D141" s="42"/>
      <c r="E141" s="39"/>
      <c r="F141" s="39"/>
      <c r="G141" s="39"/>
      <c r="H141" s="36"/>
      <c r="I141" s="36"/>
      <c r="J141" s="36"/>
      <c r="K141" s="36"/>
      <c r="L141" s="36"/>
      <c r="M141" s="37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</row>
    <row r="142" spans="2:63" ht="15" customHeight="1" x14ac:dyDescent="0.25">
      <c r="B142" s="2"/>
      <c r="C142" s="40" t="s">
        <v>25</v>
      </c>
      <c r="D142" s="40"/>
      <c r="E142" s="39"/>
      <c r="F142" s="104"/>
      <c r="G142" s="105"/>
      <c r="H142" s="36"/>
      <c r="I142" s="36"/>
      <c r="J142" s="36"/>
      <c r="K142" s="36"/>
      <c r="L142" s="36"/>
      <c r="M142" s="37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</row>
    <row r="143" spans="2:63" ht="15" customHeight="1" x14ac:dyDescent="0.25">
      <c r="B143" s="2"/>
      <c r="C143" s="41"/>
      <c r="D143" s="42"/>
      <c r="E143" s="39"/>
      <c r="F143" s="39"/>
      <c r="G143" s="39"/>
      <c r="H143" s="36"/>
      <c r="I143" s="36"/>
      <c r="J143" s="36"/>
      <c r="K143" s="36"/>
      <c r="L143" s="36"/>
      <c r="M143" s="37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</row>
    <row r="144" spans="2:63" ht="15" customHeight="1" x14ac:dyDescent="0.25">
      <c r="B144" s="2"/>
      <c r="C144" s="40" t="s">
        <v>26</v>
      </c>
      <c r="D144" s="42"/>
      <c r="E144" s="39"/>
      <c r="F144" s="109">
        <f>SUM(F138+F140+F142)</f>
        <v>0</v>
      </c>
      <c r="G144" s="110"/>
      <c r="H144" s="36"/>
      <c r="I144" s="36"/>
      <c r="J144" s="36"/>
      <c r="K144" s="36"/>
      <c r="L144" s="36"/>
      <c r="M144" s="37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</row>
    <row r="145" spans="2:63" ht="15" customHeight="1" thickBot="1" x14ac:dyDescent="0.3">
      <c r="B145" s="2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</row>
    <row r="146" spans="2:63" ht="15" customHeight="1" thickTop="1" x14ac:dyDescent="0.25">
      <c r="B146" s="2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</row>
    <row r="147" spans="2:63" ht="15" customHeight="1" x14ac:dyDescent="0.25">
      <c r="B147" s="2"/>
      <c r="C147" s="49" t="s">
        <v>34</v>
      </c>
      <c r="D147" s="50"/>
      <c r="E147" s="50"/>
      <c r="F147" s="50"/>
      <c r="G147" s="50"/>
      <c r="H147" s="50"/>
      <c r="I147" s="81" t="s">
        <v>17</v>
      </c>
      <c r="J147" s="81"/>
      <c r="K147" s="81"/>
      <c r="L147" s="81"/>
      <c r="M147" s="81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</row>
    <row r="148" spans="2:63" ht="15" customHeight="1" thickBot="1" x14ac:dyDescent="0.3">
      <c r="B148" s="2"/>
      <c r="C148" s="49"/>
      <c r="D148" s="50"/>
      <c r="E148" s="50"/>
      <c r="F148" s="50"/>
      <c r="G148" s="50"/>
      <c r="H148" s="50"/>
      <c r="I148" s="85" t="s">
        <v>18</v>
      </c>
      <c r="J148" s="85"/>
      <c r="K148" s="50"/>
      <c r="L148" s="85" t="s">
        <v>19</v>
      </c>
      <c r="M148" s="86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</row>
    <row r="149" spans="2:63" ht="15" customHeight="1" x14ac:dyDescent="0.25">
      <c r="B149" s="2"/>
      <c r="C149" s="106" t="s">
        <v>20</v>
      </c>
      <c r="D149" s="107"/>
      <c r="E149" s="107"/>
      <c r="F149" s="107"/>
      <c r="G149" s="108"/>
      <c r="H149" s="50"/>
      <c r="I149" s="87"/>
      <c r="J149" s="87"/>
      <c r="K149" s="50"/>
      <c r="L149" s="87"/>
      <c r="M149" s="87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</row>
    <row r="150" spans="2:63" ht="15" customHeight="1" x14ac:dyDescent="0.25">
      <c r="B150" s="2"/>
      <c r="C150" s="51"/>
      <c r="D150" s="51"/>
      <c r="E150" s="51"/>
      <c r="F150" s="51"/>
      <c r="G150" s="51"/>
      <c r="H150" s="50"/>
      <c r="I150" s="88"/>
      <c r="J150" s="88"/>
      <c r="K150" s="50"/>
      <c r="L150" s="88"/>
      <c r="M150" s="88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</row>
    <row r="151" spans="2:63" ht="15" customHeight="1" thickBot="1" x14ac:dyDescent="0.3">
      <c r="B151" s="2"/>
      <c r="C151" s="52" t="s">
        <v>21</v>
      </c>
      <c r="D151" s="52"/>
      <c r="E151" s="51"/>
      <c r="F151" s="90"/>
      <c r="G151" s="91"/>
      <c r="H151" s="50"/>
      <c r="I151" s="88"/>
      <c r="J151" s="88"/>
      <c r="K151" s="50"/>
      <c r="L151" s="89"/>
      <c r="M151" s="89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</row>
    <row r="152" spans="2:63" ht="15" customHeight="1" x14ac:dyDescent="0.25">
      <c r="B152" s="2"/>
      <c r="C152" s="51"/>
      <c r="D152" s="51"/>
      <c r="E152" s="51"/>
      <c r="F152" s="51"/>
      <c r="G152" s="51"/>
      <c r="H152" s="50"/>
      <c r="I152" s="95"/>
      <c r="J152" s="95"/>
      <c r="K152" s="50"/>
      <c r="L152" s="87"/>
      <c r="M152" s="87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</row>
    <row r="153" spans="2:63" ht="15" customHeight="1" x14ac:dyDescent="0.25">
      <c r="B153" s="2"/>
      <c r="C153" s="52" t="s">
        <v>22</v>
      </c>
      <c r="D153" s="52"/>
      <c r="E153" s="51"/>
      <c r="F153" s="90"/>
      <c r="G153" s="91"/>
      <c r="H153" s="50"/>
      <c r="I153" s="96"/>
      <c r="J153" s="96"/>
      <c r="K153" s="50"/>
      <c r="L153" s="88"/>
      <c r="M153" s="88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</row>
    <row r="154" spans="2:63" ht="15" customHeight="1" thickBot="1" x14ac:dyDescent="0.3">
      <c r="B154" s="2"/>
      <c r="C154" s="53"/>
      <c r="D154" s="54"/>
      <c r="E154" s="51"/>
      <c r="F154" s="51"/>
      <c r="G154" s="51"/>
      <c r="H154" s="50"/>
      <c r="I154" s="97"/>
      <c r="J154" s="97"/>
      <c r="K154" s="50"/>
      <c r="L154" s="89"/>
      <c r="M154" s="89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</row>
    <row r="155" spans="2:63" ht="15" customHeight="1" x14ac:dyDescent="0.25">
      <c r="B155" s="2"/>
      <c r="C155" s="52" t="s">
        <v>23</v>
      </c>
      <c r="D155" s="52"/>
      <c r="E155" s="51"/>
      <c r="F155" s="90"/>
      <c r="G155" s="91"/>
      <c r="H155" s="50"/>
      <c r="I155" s="92" t="s">
        <v>24</v>
      </c>
      <c r="J155" s="92"/>
      <c r="K155" s="93"/>
      <c r="L155" s="93"/>
      <c r="M155" s="94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</row>
    <row r="156" spans="2:63" ht="15" customHeight="1" x14ac:dyDescent="0.25">
      <c r="B156" s="2"/>
      <c r="C156" s="53"/>
      <c r="D156" s="54"/>
      <c r="E156" s="51"/>
      <c r="F156" s="51"/>
      <c r="G156" s="51"/>
      <c r="H156" s="50"/>
      <c r="I156" s="50"/>
      <c r="J156" s="50"/>
      <c r="K156" s="50"/>
      <c r="L156" s="50"/>
      <c r="M156" s="55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</row>
    <row r="157" spans="2:63" ht="15" customHeight="1" x14ac:dyDescent="0.25">
      <c r="B157" s="2"/>
      <c r="C157" s="52" t="s">
        <v>25</v>
      </c>
      <c r="D157" s="52"/>
      <c r="E157" s="51"/>
      <c r="F157" s="90"/>
      <c r="G157" s="91"/>
      <c r="H157" s="50"/>
      <c r="I157" s="50"/>
      <c r="J157" s="50"/>
      <c r="K157" s="50"/>
      <c r="L157" s="50"/>
      <c r="M157" s="5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</row>
    <row r="158" spans="2:63" ht="15" customHeight="1" x14ac:dyDescent="0.25">
      <c r="B158" s="2"/>
      <c r="C158" s="53"/>
      <c r="D158" s="54"/>
      <c r="E158" s="51"/>
      <c r="F158" s="51"/>
      <c r="G158" s="51"/>
      <c r="H158" s="50"/>
      <c r="I158" s="50"/>
      <c r="J158" s="50"/>
      <c r="K158" s="50"/>
      <c r="L158" s="50"/>
      <c r="M158" s="5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</row>
    <row r="159" spans="2:63" ht="15" customHeight="1" x14ac:dyDescent="0.25">
      <c r="B159" s="2"/>
      <c r="C159" s="52" t="s">
        <v>26</v>
      </c>
      <c r="D159" s="54"/>
      <c r="E159" s="51"/>
      <c r="F159" s="76">
        <f>SUM(F153+F155+F157)</f>
        <v>0</v>
      </c>
      <c r="G159" s="77"/>
      <c r="H159" s="50"/>
      <c r="I159" s="50"/>
      <c r="J159" s="50"/>
      <c r="K159" s="50"/>
      <c r="L159" s="50"/>
      <c r="M159" s="5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</row>
    <row r="160" spans="2:63" ht="15" customHeight="1" x14ac:dyDescent="0.25">
      <c r="B160" s="2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</row>
    <row r="161" spans="2:63" ht="4.5" customHeight="1" x14ac:dyDescent="0.25"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</row>
    <row r="162" spans="2:63" ht="15.75" x14ac:dyDescent="0.25">
      <c r="B162" s="2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P162" s="1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61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</row>
    <row r="163" spans="2:63" x14ac:dyDescent="0.2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P163" s="1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</row>
    <row r="164" spans="2:63" x14ac:dyDescent="0.2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P164" s="1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</row>
    <row r="165" spans="2:63" x14ac:dyDescent="0.2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P165" s="1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</row>
    <row r="166" spans="2:63" x14ac:dyDescent="0.2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P166" s="1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</row>
    <row r="167" spans="2:63" x14ac:dyDescent="0.2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P167" s="1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</row>
    <row r="168" spans="2:63" x14ac:dyDescent="0.2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P168" s="1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</row>
    <row r="169" spans="2:63" x14ac:dyDescent="0.2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P169" s="1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</row>
    <row r="170" spans="2:63" x14ac:dyDescent="0.2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P170" s="1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</row>
    <row r="171" spans="2:63" x14ac:dyDescent="0.2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P171" s="1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</row>
    <row r="172" spans="2:63" x14ac:dyDescent="0.2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</row>
    <row r="173" spans="2:63" x14ac:dyDescent="0.2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P173" s="1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</row>
    <row r="174" spans="2:63" x14ac:dyDescent="0.2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P174" s="1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</row>
    <row r="175" spans="2:63" x14ac:dyDescent="0.2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</row>
    <row r="176" spans="2:63" x14ac:dyDescent="0.2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P176" s="1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</row>
    <row r="177" spans="3:63" x14ac:dyDescent="0.2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P177" s="1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</row>
    <row r="178" spans="3:63" x14ac:dyDescent="0.2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P178" s="1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</row>
    <row r="179" spans="3:63" x14ac:dyDescent="0.2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P179" s="1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</row>
    <row r="180" spans="3:63" x14ac:dyDescent="0.2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P180" s="1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3:63" x14ac:dyDescent="0.2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P181" s="1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3:63" x14ac:dyDescent="0.2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P182" s="1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3:63" x14ac:dyDescent="0.2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P183" s="1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3:63" x14ac:dyDescent="0.2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P184" s="1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3:63" x14ac:dyDescent="0.2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P185" s="1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3:63" x14ac:dyDescent="0.2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P186" s="1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3:63" x14ac:dyDescent="0.2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P187" s="1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3:63" x14ac:dyDescent="0.2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P188" s="1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3:63" x14ac:dyDescent="0.2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P189" s="1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3:63" x14ac:dyDescent="0.2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P190" s="1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3:63" x14ac:dyDescent="0.2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P191" s="1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3:63" x14ac:dyDescent="0.2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P192" s="1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3:63" x14ac:dyDescent="0.2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P193" s="1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</row>
    <row r="194" spans="3:63" x14ac:dyDescent="0.2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P194" s="1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</row>
    <row r="195" spans="3:63" x14ac:dyDescent="0.2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P195" s="1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</row>
    <row r="196" spans="3:63" x14ac:dyDescent="0.2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P196" s="1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3:63" x14ac:dyDescent="0.2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P197" s="1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3:63" x14ac:dyDescent="0.2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P198" s="1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3:63" x14ac:dyDescent="0.2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P199" s="1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3:63" x14ac:dyDescent="0.2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P200" s="1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3:63" x14ac:dyDescent="0.2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P201" s="1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3:63" x14ac:dyDescent="0.2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P202" s="1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3:63" x14ac:dyDescent="0.2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P203" s="1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3:63" x14ac:dyDescent="0.2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P204" s="1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3:63" x14ac:dyDescent="0.2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P205" s="1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3:63" x14ac:dyDescent="0.25">
      <c r="C206" s="1"/>
      <c r="D206" s="1"/>
      <c r="E206" s="1"/>
      <c r="F206" s="1"/>
      <c r="G206" s="1"/>
      <c r="H206" s="10"/>
      <c r="I206" s="10"/>
      <c r="J206" s="10"/>
      <c r="K206" s="10"/>
      <c r="L206" s="10"/>
      <c r="M206" s="10"/>
      <c r="N206" s="10"/>
      <c r="P206" s="1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3:63" x14ac:dyDescent="0.25">
      <c r="C207" s="1"/>
      <c r="D207" s="1"/>
      <c r="E207" s="1"/>
      <c r="F207" s="1"/>
      <c r="G207" s="1"/>
      <c r="H207" s="10"/>
      <c r="I207" s="10"/>
      <c r="J207" s="10"/>
      <c r="K207" s="10"/>
      <c r="L207" s="10"/>
      <c r="M207" s="10"/>
      <c r="N207" s="10"/>
      <c r="P207" s="1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3:63" x14ac:dyDescent="0.25">
      <c r="C208" s="1"/>
      <c r="D208" s="1"/>
      <c r="E208" s="1"/>
      <c r="F208" s="1"/>
      <c r="G208" s="1"/>
      <c r="H208" s="10"/>
      <c r="I208" s="10"/>
      <c r="J208" s="10"/>
      <c r="K208" s="10"/>
      <c r="L208" s="10"/>
      <c r="M208" s="10"/>
      <c r="N208" s="10"/>
      <c r="P208" s="1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3:13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x14ac:dyDescent="0.2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x14ac:dyDescent="0.2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x14ac:dyDescent="0.2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x14ac:dyDescent="0.2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x14ac:dyDescent="0.2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x14ac:dyDescent="0.2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x14ac:dyDescent="0.2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x14ac:dyDescent="0.2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x14ac:dyDescent="0.2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x14ac:dyDescent="0.2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x14ac:dyDescent="0.2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x14ac:dyDescent="0.2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x14ac:dyDescent="0.2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x14ac:dyDescent="0.2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x14ac:dyDescent="0.2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x14ac:dyDescent="0.2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x14ac:dyDescent="0.2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x14ac:dyDescent="0.2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x14ac:dyDescent="0.2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x14ac:dyDescent="0.2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x14ac:dyDescent="0.2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x14ac:dyDescent="0.2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x14ac:dyDescent="0.2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x14ac:dyDescent="0.2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x14ac:dyDescent="0.2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x14ac:dyDescent="0.2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x14ac:dyDescent="0.2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x14ac:dyDescent="0.2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x14ac:dyDescent="0.2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x14ac:dyDescent="0.2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x14ac:dyDescent="0.2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x14ac:dyDescent="0.2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x14ac:dyDescent="0.2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x14ac:dyDescent="0.2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x14ac:dyDescent="0.2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x14ac:dyDescent="0.2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x14ac:dyDescent="0.2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x14ac:dyDescent="0.2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x14ac:dyDescent="0.2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x14ac:dyDescent="0.2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x14ac:dyDescent="0.2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x14ac:dyDescent="0.2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x14ac:dyDescent="0.2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x14ac:dyDescent="0.2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x14ac:dyDescent="0.2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x14ac:dyDescent="0.2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x14ac:dyDescent="0.2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x14ac:dyDescent="0.2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x14ac:dyDescent="0.2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x14ac:dyDescent="0.2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x14ac:dyDescent="0.2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x14ac:dyDescent="0.2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x14ac:dyDescent="0.2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x14ac:dyDescent="0.2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x14ac:dyDescent="0.2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x14ac:dyDescent="0.2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x14ac:dyDescent="0.2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x14ac:dyDescent="0.2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x14ac:dyDescent="0.2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x14ac:dyDescent="0.2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x14ac:dyDescent="0.2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x14ac:dyDescent="0.2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x14ac:dyDescent="0.2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x14ac:dyDescent="0.2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x14ac:dyDescent="0.2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x14ac:dyDescent="0.2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x14ac:dyDescent="0.2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x14ac:dyDescent="0.2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x14ac:dyDescent="0.2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x14ac:dyDescent="0.2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x14ac:dyDescent="0.2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x14ac:dyDescent="0.2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x14ac:dyDescent="0.2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x14ac:dyDescent="0.2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x14ac:dyDescent="0.2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x14ac:dyDescent="0.2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x14ac:dyDescent="0.2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x14ac:dyDescent="0.2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x14ac:dyDescent="0.2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x14ac:dyDescent="0.2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x14ac:dyDescent="0.2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x14ac:dyDescent="0.2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x14ac:dyDescent="0.2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x14ac:dyDescent="0.2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x14ac:dyDescent="0.2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x14ac:dyDescent="0.2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x14ac:dyDescent="0.2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x14ac:dyDescent="0.2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x14ac:dyDescent="0.2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x14ac:dyDescent="0.2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x14ac:dyDescent="0.2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x14ac:dyDescent="0.2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x14ac:dyDescent="0.2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x14ac:dyDescent="0.2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x14ac:dyDescent="0.2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x14ac:dyDescent="0.2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x14ac:dyDescent="0.2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x14ac:dyDescent="0.2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x14ac:dyDescent="0.2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x14ac:dyDescent="0.2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x14ac:dyDescent="0.2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x14ac:dyDescent="0.2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x14ac:dyDescent="0.2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x14ac:dyDescent="0.2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x14ac:dyDescent="0.2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x14ac:dyDescent="0.2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x14ac:dyDescent="0.2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x14ac:dyDescent="0.2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x14ac:dyDescent="0.2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x14ac:dyDescent="0.2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x14ac:dyDescent="0.2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x14ac:dyDescent="0.2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x14ac:dyDescent="0.2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x14ac:dyDescent="0.2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x14ac:dyDescent="0.2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x14ac:dyDescent="0.2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x14ac:dyDescent="0.2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x14ac:dyDescent="0.2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x14ac:dyDescent="0.2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x14ac:dyDescent="0.2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x14ac:dyDescent="0.2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x14ac:dyDescent="0.2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x14ac:dyDescent="0.2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x14ac:dyDescent="0.2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x14ac:dyDescent="0.2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x14ac:dyDescent="0.2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x14ac:dyDescent="0.2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x14ac:dyDescent="0.2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x14ac:dyDescent="0.2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x14ac:dyDescent="0.2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x14ac:dyDescent="0.2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x14ac:dyDescent="0.2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x14ac:dyDescent="0.2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x14ac:dyDescent="0.2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x14ac:dyDescent="0.2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x14ac:dyDescent="0.2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x14ac:dyDescent="0.2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x14ac:dyDescent="0.2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x14ac:dyDescent="0.2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x14ac:dyDescent="0.2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x14ac:dyDescent="0.2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x14ac:dyDescent="0.2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x14ac:dyDescent="0.2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x14ac:dyDescent="0.2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x14ac:dyDescent="0.2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x14ac:dyDescent="0.2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x14ac:dyDescent="0.2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x14ac:dyDescent="0.2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x14ac:dyDescent="0.2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x14ac:dyDescent="0.2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x14ac:dyDescent="0.2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x14ac:dyDescent="0.2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x14ac:dyDescent="0.2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x14ac:dyDescent="0.2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x14ac:dyDescent="0.2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x14ac:dyDescent="0.2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x14ac:dyDescent="0.2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x14ac:dyDescent="0.2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x14ac:dyDescent="0.2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x14ac:dyDescent="0.2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x14ac:dyDescent="0.2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x14ac:dyDescent="0.2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x14ac:dyDescent="0.2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x14ac:dyDescent="0.2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x14ac:dyDescent="0.2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x14ac:dyDescent="0.2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x14ac:dyDescent="0.2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x14ac:dyDescent="0.2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x14ac:dyDescent="0.2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x14ac:dyDescent="0.2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x14ac:dyDescent="0.2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x14ac:dyDescent="0.2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x14ac:dyDescent="0.2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x14ac:dyDescent="0.2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x14ac:dyDescent="0.2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x14ac:dyDescent="0.2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x14ac:dyDescent="0.2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x14ac:dyDescent="0.2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x14ac:dyDescent="0.2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x14ac:dyDescent="0.2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x14ac:dyDescent="0.2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x14ac:dyDescent="0.2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x14ac:dyDescent="0.2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x14ac:dyDescent="0.2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x14ac:dyDescent="0.2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x14ac:dyDescent="0.2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x14ac:dyDescent="0.2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x14ac:dyDescent="0.2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x14ac:dyDescent="0.2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x14ac:dyDescent="0.2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x14ac:dyDescent="0.2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x14ac:dyDescent="0.2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x14ac:dyDescent="0.2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x14ac:dyDescent="0.2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x14ac:dyDescent="0.2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x14ac:dyDescent="0.2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x14ac:dyDescent="0.2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x14ac:dyDescent="0.2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x14ac:dyDescent="0.2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x14ac:dyDescent="0.2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x14ac:dyDescent="0.2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x14ac:dyDescent="0.2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x14ac:dyDescent="0.2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x14ac:dyDescent="0.2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x14ac:dyDescent="0.2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x14ac:dyDescent="0.2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x14ac:dyDescent="0.2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x14ac:dyDescent="0.2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x14ac:dyDescent="0.2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x14ac:dyDescent="0.2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x14ac:dyDescent="0.2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x14ac:dyDescent="0.2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x14ac:dyDescent="0.2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x14ac:dyDescent="0.2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x14ac:dyDescent="0.2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x14ac:dyDescent="0.2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x14ac:dyDescent="0.2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x14ac:dyDescent="0.2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x14ac:dyDescent="0.2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x14ac:dyDescent="0.2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x14ac:dyDescent="0.2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x14ac:dyDescent="0.2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x14ac:dyDescent="0.2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x14ac:dyDescent="0.2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x14ac:dyDescent="0.2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x14ac:dyDescent="0.2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x14ac:dyDescent="0.2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x14ac:dyDescent="0.2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x14ac:dyDescent="0.2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x14ac:dyDescent="0.2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x14ac:dyDescent="0.2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x14ac:dyDescent="0.2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x14ac:dyDescent="0.2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x14ac:dyDescent="0.2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x14ac:dyDescent="0.2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x14ac:dyDescent="0.2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x14ac:dyDescent="0.2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x14ac:dyDescent="0.2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x14ac:dyDescent="0.2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x14ac:dyDescent="0.2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x14ac:dyDescent="0.2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x14ac:dyDescent="0.2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x14ac:dyDescent="0.2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x14ac:dyDescent="0.2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x14ac:dyDescent="0.2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x14ac:dyDescent="0.2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x14ac:dyDescent="0.2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x14ac:dyDescent="0.2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x14ac:dyDescent="0.2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x14ac:dyDescent="0.2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x14ac:dyDescent="0.2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x14ac:dyDescent="0.2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x14ac:dyDescent="0.2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x14ac:dyDescent="0.2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x14ac:dyDescent="0.2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x14ac:dyDescent="0.2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x14ac:dyDescent="0.2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x14ac:dyDescent="0.2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x14ac:dyDescent="0.2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x14ac:dyDescent="0.2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x14ac:dyDescent="0.2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x14ac:dyDescent="0.2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x14ac:dyDescent="0.2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x14ac:dyDescent="0.2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x14ac:dyDescent="0.2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x14ac:dyDescent="0.2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x14ac:dyDescent="0.2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x14ac:dyDescent="0.2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x14ac:dyDescent="0.2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x14ac:dyDescent="0.2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x14ac:dyDescent="0.2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x14ac:dyDescent="0.2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x14ac:dyDescent="0.2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x14ac:dyDescent="0.2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x14ac:dyDescent="0.2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x14ac:dyDescent="0.2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x14ac:dyDescent="0.2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x14ac:dyDescent="0.2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x14ac:dyDescent="0.2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x14ac:dyDescent="0.2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x14ac:dyDescent="0.2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x14ac:dyDescent="0.2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x14ac:dyDescent="0.2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x14ac:dyDescent="0.2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x14ac:dyDescent="0.2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x14ac:dyDescent="0.2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x14ac:dyDescent="0.2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x14ac:dyDescent="0.2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x14ac:dyDescent="0.2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x14ac:dyDescent="0.2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x14ac:dyDescent="0.2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x14ac:dyDescent="0.2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x14ac:dyDescent="0.2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x14ac:dyDescent="0.2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x14ac:dyDescent="0.2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x14ac:dyDescent="0.2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x14ac:dyDescent="0.2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x14ac:dyDescent="0.2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x14ac:dyDescent="0.2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x14ac:dyDescent="0.2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x14ac:dyDescent="0.2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x14ac:dyDescent="0.2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x14ac:dyDescent="0.2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x14ac:dyDescent="0.2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x14ac:dyDescent="0.2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x14ac:dyDescent="0.2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x14ac:dyDescent="0.2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x14ac:dyDescent="0.2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x14ac:dyDescent="0.2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x14ac:dyDescent="0.2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x14ac:dyDescent="0.2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x14ac:dyDescent="0.2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x14ac:dyDescent="0.2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x14ac:dyDescent="0.2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x14ac:dyDescent="0.2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x14ac:dyDescent="0.2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x14ac:dyDescent="0.2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x14ac:dyDescent="0.2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x14ac:dyDescent="0.2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x14ac:dyDescent="0.2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x14ac:dyDescent="0.2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x14ac:dyDescent="0.2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x14ac:dyDescent="0.2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x14ac:dyDescent="0.2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x14ac:dyDescent="0.2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x14ac:dyDescent="0.2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x14ac:dyDescent="0.2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x14ac:dyDescent="0.2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x14ac:dyDescent="0.2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x14ac:dyDescent="0.2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x14ac:dyDescent="0.2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x14ac:dyDescent="0.2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x14ac:dyDescent="0.2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x14ac:dyDescent="0.2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x14ac:dyDescent="0.2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x14ac:dyDescent="0.2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x14ac:dyDescent="0.2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x14ac:dyDescent="0.2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x14ac:dyDescent="0.2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x14ac:dyDescent="0.2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x14ac:dyDescent="0.2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x14ac:dyDescent="0.2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x14ac:dyDescent="0.2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x14ac:dyDescent="0.2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x14ac:dyDescent="0.2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x14ac:dyDescent="0.2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x14ac:dyDescent="0.2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x14ac:dyDescent="0.2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x14ac:dyDescent="0.2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x14ac:dyDescent="0.2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x14ac:dyDescent="0.2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x14ac:dyDescent="0.2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x14ac:dyDescent="0.2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x14ac:dyDescent="0.2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x14ac:dyDescent="0.2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x14ac:dyDescent="0.2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x14ac:dyDescent="0.2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x14ac:dyDescent="0.2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x14ac:dyDescent="0.2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x14ac:dyDescent="0.2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x14ac:dyDescent="0.2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x14ac:dyDescent="0.2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x14ac:dyDescent="0.2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x14ac:dyDescent="0.2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x14ac:dyDescent="0.2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x14ac:dyDescent="0.2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x14ac:dyDescent="0.2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x14ac:dyDescent="0.2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x14ac:dyDescent="0.2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x14ac:dyDescent="0.2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x14ac:dyDescent="0.2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x14ac:dyDescent="0.2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x14ac:dyDescent="0.2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x14ac:dyDescent="0.2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x14ac:dyDescent="0.2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x14ac:dyDescent="0.2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x14ac:dyDescent="0.2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x14ac:dyDescent="0.2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x14ac:dyDescent="0.2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x14ac:dyDescent="0.2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x14ac:dyDescent="0.2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x14ac:dyDescent="0.2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x14ac:dyDescent="0.2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x14ac:dyDescent="0.2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x14ac:dyDescent="0.2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x14ac:dyDescent="0.2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x14ac:dyDescent="0.2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x14ac:dyDescent="0.2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x14ac:dyDescent="0.2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x14ac:dyDescent="0.2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x14ac:dyDescent="0.2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x14ac:dyDescent="0.2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x14ac:dyDescent="0.2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x14ac:dyDescent="0.2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x14ac:dyDescent="0.2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x14ac:dyDescent="0.2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x14ac:dyDescent="0.2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x14ac:dyDescent="0.2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x14ac:dyDescent="0.2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x14ac:dyDescent="0.2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x14ac:dyDescent="0.2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x14ac:dyDescent="0.2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x14ac:dyDescent="0.2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x14ac:dyDescent="0.2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x14ac:dyDescent="0.2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x14ac:dyDescent="0.2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x14ac:dyDescent="0.2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x14ac:dyDescent="0.2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x14ac:dyDescent="0.2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x14ac:dyDescent="0.2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x14ac:dyDescent="0.2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x14ac:dyDescent="0.2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x14ac:dyDescent="0.2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x14ac:dyDescent="0.2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x14ac:dyDescent="0.2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x14ac:dyDescent="0.2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x14ac:dyDescent="0.2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x14ac:dyDescent="0.2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x14ac:dyDescent="0.2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x14ac:dyDescent="0.2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x14ac:dyDescent="0.2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x14ac:dyDescent="0.2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x14ac:dyDescent="0.2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x14ac:dyDescent="0.2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x14ac:dyDescent="0.2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x14ac:dyDescent="0.2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x14ac:dyDescent="0.2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x14ac:dyDescent="0.2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x14ac:dyDescent="0.2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x14ac:dyDescent="0.2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x14ac:dyDescent="0.2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x14ac:dyDescent="0.2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x14ac:dyDescent="0.2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x14ac:dyDescent="0.2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x14ac:dyDescent="0.2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x14ac:dyDescent="0.2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x14ac:dyDescent="0.2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x14ac:dyDescent="0.2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x14ac:dyDescent="0.2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x14ac:dyDescent="0.2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x14ac:dyDescent="0.2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x14ac:dyDescent="0.2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x14ac:dyDescent="0.2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x14ac:dyDescent="0.2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x14ac:dyDescent="0.2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x14ac:dyDescent="0.2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x14ac:dyDescent="0.2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x14ac:dyDescent="0.2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x14ac:dyDescent="0.2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x14ac:dyDescent="0.2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x14ac:dyDescent="0.2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x14ac:dyDescent="0.2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x14ac:dyDescent="0.2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x14ac:dyDescent="0.2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x14ac:dyDescent="0.2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x14ac:dyDescent="0.2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x14ac:dyDescent="0.2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x14ac:dyDescent="0.2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x14ac:dyDescent="0.2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x14ac:dyDescent="0.2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x14ac:dyDescent="0.2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x14ac:dyDescent="0.2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x14ac:dyDescent="0.2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x14ac:dyDescent="0.2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x14ac:dyDescent="0.2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x14ac:dyDescent="0.2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x14ac:dyDescent="0.2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x14ac:dyDescent="0.2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x14ac:dyDescent="0.2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x14ac:dyDescent="0.2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x14ac:dyDescent="0.2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x14ac:dyDescent="0.2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x14ac:dyDescent="0.2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x14ac:dyDescent="0.2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x14ac:dyDescent="0.2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x14ac:dyDescent="0.2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x14ac:dyDescent="0.2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x14ac:dyDescent="0.2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x14ac:dyDescent="0.2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x14ac:dyDescent="0.2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x14ac:dyDescent="0.2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x14ac:dyDescent="0.2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x14ac:dyDescent="0.2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x14ac:dyDescent="0.2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x14ac:dyDescent="0.2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x14ac:dyDescent="0.2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x14ac:dyDescent="0.2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x14ac:dyDescent="0.2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x14ac:dyDescent="0.2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x14ac:dyDescent="0.2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x14ac:dyDescent="0.2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x14ac:dyDescent="0.2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x14ac:dyDescent="0.2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x14ac:dyDescent="0.2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x14ac:dyDescent="0.2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x14ac:dyDescent="0.2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x14ac:dyDescent="0.2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x14ac:dyDescent="0.2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x14ac:dyDescent="0.2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x14ac:dyDescent="0.2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x14ac:dyDescent="0.2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x14ac:dyDescent="0.2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x14ac:dyDescent="0.2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x14ac:dyDescent="0.2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x14ac:dyDescent="0.2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x14ac:dyDescent="0.2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x14ac:dyDescent="0.2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x14ac:dyDescent="0.2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x14ac:dyDescent="0.2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x14ac:dyDescent="0.2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x14ac:dyDescent="0.2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x14ac:dyDescent="0.2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x14ac:dyDescent="0.2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x14ac:dyDescent="0.2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x14ac:dyDescent="0.2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x14ac:dyDescent="0.2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x14ac:dyDescent="0.2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x14ac:dyDescent="0.2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x14ac:dyDescent="0.2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x14ac:dyDescent="0.2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x14ac:dyDescent="0.2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x14ac:dyDescent="0.2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x14ac:dyDescent="0.2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x14ac:dyDescent="0.2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x14ac:dyDescent="0.2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x14ac:dyDescent="0.2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x14ac:dyDescent="0.2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x14ac:dyDescent="0.2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x14ac:dyDescent="0.2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x14ac:dyDescent="0.2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x14ac:dyDescent="0.2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x14ac:dyDescent="0.2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x14ac:dyDescent="0.2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x14ac:dyDescent="0.2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x14ac:dyDescent="0.2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x14ac:dyDescent="0.2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x14ac:dyDescent="0.2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x14ac:dyDescent="0.2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x14ac:dyDescent="0.2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x14ac:dyDescent="0.2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x14ac:dyDescent="0.2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x14ac:dyDescent="0.2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x14ac:dyDescent="0.2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x14ac:dyDescent="0.2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x14ac:dyDescent="0.2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x14ac:dyDescent="0.2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x14ac:dyDescent="0.2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x14ac:dyDescent="0.2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x14ac:dyDescent="0.2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x14ac:dyDescent="0.2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x14ac:dyDescent="0.2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x14ac:dyDescent="0.2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x14ac:dyDescent="0.2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x14ac:dyDescent="0.2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x14ac:dyDescent="0.2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x14ac:dyDescent="0.2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x14ac:dyDescent="0.2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x14ac:dyDescent="0.2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x14ac:dyDescent="0.2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x14ac:dyDescent="0.2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x14ac:dyDescent="0.2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x14ac:dyDescent="0.2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x14ac:dyDescent="0.2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x14ac:dyDescent="0.2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x14ac:dyDescent="0.2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x14ac:dyDescent="0.2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x14ac:dyDescent="0.2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x14ac:dyDescent="0.2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x14ac:dyDescent="0.2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x14ac:dyDescent="0.2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x14ac:dyDescent="0.2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x14ac:dyDescent="0.2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x14ac:dyDescent="0.2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x14ac:dyDescent="0.2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x14ac:dyDescent="0.2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x14ac:dyDescent="0.2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x14ac:dyDescent="0.2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x14ac:dyDescent="0.2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x14ac:dyDescent="0.2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x14ac:dyDescent="0.2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x14ac:dyDescent="0.2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x14ac:dyDescent="0.2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x14ac:dyDescent="0.2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x14ac:dyDescent="0.2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x14ac:dyDescent="0.2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x14ac:dyDescent="0.2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x14ac:dyDescent="0.2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x14ac:dyDescent="0.2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x14ac:dyDescent="0.2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x14ac:dyDescent="0.2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x14ac:dyDescent="0.2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x14ac:dyDescent="0.2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x14ac:dyDescent="0.2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x14ac:dyDescent="0.2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x14ac:dyDescent="0.2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x14ac:dyDescent="0.2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x14ac:dyDescent="0.2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x14ac:dyDescent="0.2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x14ac:dyDescent="0.2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x14ac:dyDescent="0.2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x14ac:dyDescent="0.2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x14ac:dyDescent="0.2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x14ac:dyDescent="0.2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x14ac:dyDescent="0.2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x14ac:dyDescent="0.2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x14ac:dyDescent="0.2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x14ac:dyDescent="0.2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x14ac:dyDescent="0.2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x14ac:dyDescent="0.2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x14ac:dyDescent="0.2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x14ac:dyDescent="0.2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x14ac:dyDescent="0.2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x14ac:dyDescent="0.2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x14ac:dyDescent="0.2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x14ac:dyDescent="0.2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x14ac:dyDescent="0.2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x14ac:dyDescent="0.2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x14ac:dyDescent="0.2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x14ac:dyDescent="0.2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x14ac:dyDescent="0.2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x14ac:dyDescent="0.2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x14ac:dyDescent="0.2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x14ac:dyDescent="0.2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x14ac:dyDescent="0.2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x14ac:dyDescent="0.2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x14ac:dyDescent="0.2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x14ac:dyDescent="0.2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x14ac:dyDescent="0.2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x14ac:dyDescent="0.2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x14ac:dyDescent="0.2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x14ac:dyDescent="0.2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x14ac:dyDescent="0.2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x14ac:dyDescent="0.2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x14ac:dyDescent="0.2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x14ac:dyDescent="0.2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x14ac:dyDescent="0.2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x14ac:dyDescent="0.2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x14ac:dyDescent="0.2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x14ac:dyDescent="0.2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x14ac:dyDescent="0.2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x14ac:dyDescent="0.2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x14ac:dyDescent="0.2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x14ac:dyDescent="0.2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x14ac:dyDescent="0.2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x14ac:dyDescent="0.2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x14ac:dyDescent="0.2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x14ac:dyDescent="0.2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x14ac:dyDescent="0.2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x14ac:dyDescent="0.2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x14ac:dyDescent="0.2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x14ac:dyDescent="0.2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x14ac:dyDescent="0.2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x14ac:dyDescent="0.2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x14ac:dyDescent="0.2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x14ac:dyDescent="0.2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x14ac:dyDescent="0.2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x14ac:dyDescent="0.2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x14ac:dyDescent="0.2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x14ac:dyDescent="0.2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x14ac:dyDescent="0.2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x14ac:dyDescent="0.2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x14ac:dyDescent="0.2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x14ac:dyDescent="0.2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x14ac:dyDescent="0.2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x14ac:dyDescent="0.2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x14ac:dyDescent="0.2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x14ac:dyDescent="0.2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x14ac:dyDescent="0.2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x14ac:dyDescent="0.2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x14ac:dyDescent="0.2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x14ac:dyDescent="0.2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x14ac:dyDescent="0.2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x14ac:dyDescent="0.2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x14ac:dyDescent="0.2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x14ac:dyDescent="0.2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x14ac:dyDescent="0.2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x14ac:dyDescent="0.2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x14ac:dyDescent="0.2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x14ac:dyDescent="0.2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x14ac:dyDescent="0.2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x14ac:dyDescent="0.2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x14ac:dyDescent="0.2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x14ac:dyDescent="0.2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x14ac:dyDescent="0.2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x14ac:dyDescent="0.2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x14ac:dyDescent="0.2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x14ac:dyDescent="0.2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x14ac:dyDescent="0.2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x14ac:dyDescent="0.2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x14ac:dyDescent="0.2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x14ac:dyDescent="0.2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x14ac:dyDescent="0.2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x14ac:dyDescent="0.2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x14ac:dyDescent="0.2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x14ac:dyDescent="0.2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x14ac:dyDescent="0.2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x14ac:dyDescent="0.2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x14ac:dyDescent="0.2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x14ac:dyDescent="0.2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x14ac:dyDescent="0.2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x14ac:dyDescent="0.2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x14ac:dyDescent="0.2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x14ac:dyDescent="0.2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x14ac:dyDescent="0.2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x14ac:dyDescent="0.2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x14ac:dyDescent="0.2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x14ac:dyDescent="0.2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x14ac:dyDescent="0.2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x14ac:dyDescent="0.2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x14ac:dyDescent="0.2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x14ac:dyDescent="0.2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x14ac:dyDescent="0.2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x14ac:dyDescent="0.25">
      <c r="H1603" s="1"/>
      <c r="I1603" s="1"/>
      <c r="J1603" s="1"/>
      <c r="K1603" s="1"/>
      <c r="L1603" s="1"/>
      <c r="M1603" s="1"/>
    </row>
    <row r="1604" spans="3:13" x14ac:dyDescent="0.25">
      <c r="H1604" s="1"/>
      <c r="I1604" s="1"/>
      <c r="J1604" s="1"/>
      <c r="K1604" s="1"/>
      <c r="L1604" s="1"/>
      <c r="M1604" s="1"/>
    </row>
    <row r="1605" spans="3:13" x14ac:dyDescent="0.25">
      <c r="H1605" s="1"/>
    </row>
    <row r="1606" spans="3:13" x14ac:dyDescent="0.25">
      <c r="H1606" s="1"/>
    </row>
  </sheetData>
  <sheetProtection algorithmName="SHA-512" hashValue="PQ+9u9Qx+h5hc1vAUiYkICc66YqQ5JSbZlUXQryHpKsPuHAZS62IIgBssgD3JfgNvK7Szj80a63tgm90QQBqsg==" saltValue="alw0Uw+N4ysngpCXQlNCdw==" spinCount="100000" sheet="1" selectLockedCells="1"/>
  <mergeCells count="151">
    <mergeCell ref="F155:G155"/>
    <mergeCell ref="I155:M155"/>
    <mergeCell ref="F157:G157"/>
    <mergeCell ref="F159:G159"/>
    <mergeCell ref="F151:G151"/>
    <mergeCell ref="I152:I154"/>
    <mergeCell ref="J152:J154"/>
    <mergeCell ref="L152:L154"/>
    <mergeCell ref="M152:M154"/>
    <mergeCell ref="F153:G153"/>
    <mergeCell ref="F142:G142"/>
    <mergeCell ref="F144:G144"/>
    <mergeCell ref="I147:M147"/>
    <mergeCell ref="I148:J148"/>
    <mergeCell ref="L148:M148"/>
    <mergeCell ref="C149:G149"/>
    <mergeCell ref="I149:I151"/>
    <mergeCell ref="J149:J151"/>
    <mergeCell ref="L149:L151"/>
    <mergeCell ref="M149:M151"/>
    <mergeCell ref="I137:I139"/>
    <mergeCell ref="J137:J139"/>
    <mergeCell ref="L137:L139"/>
    <mergeCell ref="M137:M139"/>
    <mergeCell ref="F138:G138"/>
    <mergeCell ref="F140:G140"/>
    <mergeCell ref="I140:M140"/>
    <mergeCell ref="C134:G134"/>
    <mergeCell ref="I134:I136"/>
    <mergeCell ref="J134:J136"/>
    <mergeCell ref="L134:L136"/>
    <mergeCell ref="M134:M136"/>
    <mergeCell ref="F136:G136"/>
    <mergeCell ref="F125:G125"/>
    <mergeCell ref="I125:M125"/>
    <mergeCell ref="F127:G127"/>
    <mergeCell ref="F129:G129"/>
    <mergeCell ref="I132:M132"/>
    <mergeCell ref="I133:J133"/>
    <mergeCell ref="L133:M133"/>
    <mergeCell ref="F121:G121"/>
    <mergeCell ref="I122:I124"/>
    <mergeCell ref="J122:J124"/>
    <mergeCell ref="L122:L124"/>
    <mergeCell ref="M122:M124"/>
    <mergeCell ref="F123:G123"/>
    <mergeCell ref="F106:G106"/>
    <mergeCell ref="F108:G108"/>
    <mergeCell ref="I117:M117"/>
    <mergeCell ref="I118:J118"/>
    <mergeCell ref="L118:M118"/>
    <mergeCell ref="C119:G119"/>
    <mergeCell ref="I119:I121"/>
    <mergeCell ref="J119:J121"/>
    <mergeCell ref="L119:L121"/>
    <mergeCell ref="M119:M121"/>
    <mergeCell ref="I101:I103"/>
    <mergeCell ref="J101:J103"/>
    <mergeCell ref="L101:L103"/>
    <mergeCell ref="M101:M103"/>
    <mergeCell ref="F102:G102"/>
    <mergeCell ref="F104:G104"/>
    <mergeCell ref="I104:M104"/>
    <mergeCell ref="C98:G98"/>
    <mergeCell ref="I98:I100"/>
    <mergeCell ref="J98:J100"/>
    <mergeCell ref="L98:L100"/>
    <mergeCell ref="M98:M100"/>
    <mergeCell ref="F100:G100"/>
    <mergeCell ref="F89:G89"/>
    <mergeCell ref="I89:M89"/>
    <mergeCell ref="F91:G91"/>
    <mergeCell ref="F93:G93"/>
    <mergeCell ref="I96:M96"/>
    <mergeCell ref="I97:J97"/>
    <mergeCell ref="L97:M97"/>
    <mergeCell ref="F85:G85"/>
    <mergeCell ref="I86:I88"/>
    <mergeCell ref="J86:J88"/>
    <mergeCell ref="L86:L88"/>
    <mergeCell ref="M86:M88"/>
    <mergeCell ref="F87:G87"/>
    <mergeCell ref="F76:G76"/>
    <mergeCell ref="F78:G78"/>
    <mergeCell ref="I81:M81"/>
    <mergeCell ref="I82:J82"/>
    <mergeCell ref="L82:M82"/>
    <mergeCell ref="C83:G83"/>
    <mergeCell ref="I83:I85"/>
    <mergeCell ref="J83:J85"/>
    <mergeCell ref="L83:L85"/>
    <mergeCell ref="M83:M85"/>
    <mergeCell ref="I71:I73"/>
    <mergeCell ref="J71:J73"/>
    <mergeCell ref="L71:L73"/>
    <mergeCell ref="M71:M73"/>
    <mergeCell ref="F72:G72"/>
    <mergeCell ref="F74:G74"/>
    <mergeCell ref="I74:M74"/>
    <mergeCell ref="C68:G68"/>
    <mergeCell ref="I68:I70"/>
    <mergeCell ref="J68:J70"/>
    <mergeCell ref="L68:L70"/>
    <mergeCell ref="M68:M70"/>
    <mergeCell ref="F70:G70"/>
    <mergeCell ref="F54:G54"/>
    <mergeCell ref="I54:M54"/>
    <mergeCell ref="F56:G56"/>
    <mergeCell ref="F58:G58"/>
    <mergeCell ref="I66:M66"/>
    <mergeCell ref="I67:J67"/>
    <mergeCell ref="L67:M67"/>
    <mergeCell ref="F50:G50"/>
    <mergeCell ref="I51:I53"/>
    <mergeCell ref="J51:J53"/>
    <mergeCell ref="L51:L53"/>
    <mergeCell ref="M51:M53"/>
    <mergeCell ref="F52:G52"/>
    <mergeCell ref="F41:G41"/>
    <mergeCell ref="F43:G43"/>
    <mergeCell ref="I46:M46"/>
    <mergeCell ref="I47:J47"/>
    <mergeCell ref="L47:M47"/>
    <mergeCell ref="C48:G48"/>
    <mergeCell ref="I48:I50"/>
    <mergeCell ref="J48:J50"/>
    <mergeCell ref="L48:L50"/>
    <mergeCell ref="M48:M50"/>
    <mergeCell ref="F39:G39"/>
    <mergeCell ref="I39:M39"/>
    <mergeCell ref="F24:M24"/>
    <mergeCell ref="I31:M31"/>
    <mergeCell ref="I32:J32"/>
    <mergeCell ref="L32:M32"/>
    <mergeCell ref="C33:G33"/>
    <mergeCell ref="I33:I35"/>
    <mergeCell ref="J33:J35"/>
    <mergeCell ref="L33:L35"/>
    <mergeCell ref="M33:M35"/>
    <mergeCell ref="F35:G35"/>
    <mergeCell ref="C12:M13"/>
    <mergeCell ref="C14:M15"/>
    <mergeCell ref="F16:M16"/>
    <mergeCell ref="F18:M18"/>
    <mergeCell ref="F20:M20"/>
    <mergeCell ref="F22:M22"/>
    <mergeCell ref="I36:I38"/>
    <mergeCell ref="J36:J38"/>
    <mergeCell ref="L36:L38"/>
    <mergeCell ref="M36:M38"/>
    <mergeCell ref="F37:G37"/>
  </mergeCells>
  <conditionalFormatting sqref="I33:J33">
    <cfRule type="notContainsBlanks" dxfId="146" priority="146">
      <formula>LEN(TRIM(I33))&gt;0</formula>
    </cfRule>
    <cfRule type="cellIs" dxfId="145" priority="147" operator="greaterThan">
      <formula>0.1</formula>
    </cfRule>
  </conditionalFormatting>
  <conditionalFormatting sqref="I33:J35">
    <cfRule type="notContainsBlanks" dxfId="144" priority="145">
      <formula>LEN(TRIM(I33))&gt;0</formula>
    </cfRule>
  </conditionalFormatting>
  <conditionalFormatting sqref="I36">
    <cfRule type="notContainsBlanks" dxfId="143" priority="143">
      <formula>LEN(TRIM(I36))&gt;0</formula>
    </cfRule>
    <cfRule type="cellIs" dxfId="142" priority="144" operator="greaterThan">
      <formula>0.1</formula>
    </cfRule>
  </conditionalFormatting>
  <conditionalFormatting sqref="I36:I38">
    <cfRule type="notContainsBlanks" dxfId="141" priority="142">
      <formula>LEN(TRIM(I36))&gt;0</formula>
    </cfRule>
  </conditionalFormatting>
  <conditionalFormatting sqref="J36">
    <cfRule type="notContainsBlanks" dxfId="140" priority="140">
      <formula>LEN(TRIM(J36))&gt;0</formula>
    </cfRule>
    <cfRule type="cellIs" dxfId="139" priority="141" operator="greaterThan">
      <formula>0.1</formula>
    </cfRule>
  </conditionalFormatting>
  <conditionalFormatting sqref="J36:J38">
    <cfRule type="notContainsBlanks" dxfId="138" priority="139">
      <formula>LEN(TRIM(J36))&gt;0</formula>
    </cfRule>
  </conditionalFormatting>
  <conditionalFormatting sqref="M36:M38">
    <cfRule type="notContainsBlanks" dxfId="137" priority="130">
      <formula>LEN(TRIM(M36))&gt;0</formula>
    </cfRule>
  </conditionalFormatting>
  <conditionalFormatting sqref="L33:M33">
    <cfRule type="notContainsBlanks" dxfId="136" priority="137">
      <formula>LEN(TRIM(L33))&gt;0</formula>
    </cfRule>
    <cfRule type="cellIs" dxfId="135" priority="138" operator="greaterThan">
      <formula>0.1</formula>
    </cfRule>
  </conditionalFormatting>
  <conditionalFormatting sqref="L33:M35">
    <cfRule type="notContainsBlanks" dxfId="134" priority="136">
      <formula>LEN(TRIM(L33))&gt;0</formula>
    </cfRule>
  </conditionalFormatting>
  <conditionalFormatting sqref="L36">
    <cfRule type="notContainsBlanks" dxfId="133" priority="134">
      <formula>LEN(TRIM(L36))&gt;0</formula>
    </cfRule>
    <cfRule type="cellIs" dxfId="132" priority="135" operator="greaterThan">
      <formula>0.1</formula>
    </cfRule>
  </conditionalFormatting>
  <conditionalFormatting sqref="L36:L38">
    <cfRule type="notContainsBlanks" dxfId="131" priority="133">
      <formula>LEN(TRIM(L36))&gt;0</formula>
    </cfRule>
  </conditionalFormatting>
  <conditionalFormatting sqref="M36">
    <cfRule type="notContainsBlanks" dxfId="130" priority="131">
      <formula>LEN(TRIM(M36))&gt;0</formula>
    </cfRule>
    <cfRule type="cellIs" dxfId="129" priority="132" operator="greaterThan">
      <formula>0.1</formula>
    </cfRule>
  </conditionalFormatting>
  <conditionalFormatting sqref="M86:M88">
    <cfRule type="notContainsBlanks" dxfId="128" priority="79">
      <formula>LEN(TRIM(M86))&gt;0</formula>
    </cfRule>
  </conditionalFormatting>
  <conditionalFormatting sqref="I48:J48">
    <cfRule type="notContainsBlanks" dxfId="127" priority="128">
      <formula>LEN(TRIM(I48))&gt;0</formula>
    </cfRule>
    <cfRule type="cellIs" dxfId="126" priority="129" operator="greaterThan">
      <formula>0.1</formula>
    </cfRule>
  </conditionalFormatting>
  <conditionalFormatting sqref="I48:J50">
    <cfRule type="notContainsBlanks" dxfId="125" priority="127">
      <formula>LEN(TRIM(I48))&gt;0</formula>
    </cfRule>
  </conditionalFormatting>
  <conditionalFormatting sqref="I51">
    <cfRule type="notContainsBlanks" dxfId="124" priority="125">
      <formula>LEN(TRIM(I51))&gt;0</formula>
    </cfRule>
    <cfRule type="cellIs" dxfId="123" priority="126" operator="greaterThan">
      <formula>0.1</formula>
    </cfRule>
  </conditionalFormatting>
  <conditionalFormatting sqref="I51:I53">
    <cfRule type="notContainsBlanks" dxfId="122" priority="124">
      <formula>LEN(TRIM(I51))&gt;0</formula>
    </cfRule>
  </conditionalFormatting>
  <conditionalFormatting sqref="J51">
    <cfRule type="notContainsBlanks" dxfId="121" priority="122">
      <formula>LEN(TRIM(J51))&gt;0</formula>
    </cfRule>
    <cfRule type="cellIs" dxfId="120" priority="123" operator="greaterThan">
      <formula>0.1</formula>
    </cfRule>
  </conditionalFormatting>
  <conditionalFormatting sqref="J51:J53">
    <cfRule type="notContainsBlanks" dxfId="119" priority="121">
      <formula>LEN(TRIM(J51))&gt;0</formula>
    </cfRule>
  </conditionalFormatting>
  <conditionalFormatting sqref="L48">
    <cfRule type="notContainsBlanks" dxfId="118" priority="119">
      <formula>LEN(TRIM(L48))&gt;0</formula>
    </cfRule>
    <cfRule type="cellIs" dxfId="117" priority="120" operator="greaterThan">
      <formula>0.1</formula>
    </cfRule>
  </conditionalFormatting>
  <conditionalFormatting sqref="L48:L50">
    <cfRule type="notContainsBlanks" dxfId="116" priority="118">
      <formula>LEN(TRIM(L48))&gt;0</formula>
    </cfRule>
  </conditionalFormatting>
  <conditionalFormatting sqref="L51">
    <cfRule type="notContainsBlanks" dxfId="115" priority="116">
      <formula>LEN(TRIM(L51))&gt;0</formula>
    </cfRule>
    <cfRule type="cellIs" dxfId="114" priority="117" operator="greaterThan">
      <formula>0.1</formula>
    </cfRule>
  </conditionalFormatting>
  <conditionalFormatting sqref="L51:L53">
    <cfRule type="notContainsBlanks" dxfId="113" priority="115">
      <formula>LEN(TRIM(L51))&gt;0</formula>
    </cfRule>
  </conditionalFormatting>
  <conditionalFormatting sqref="I68:J68">
    <cfRule type="notContainsBlanks" dxfId="112" priority="113">
      <formula>LEN(TRIM(I68))&gt;0</formula>
    </cfRule>
    <cfRule type="cellIs" dxfId="111" priority="114" operator="greaterThan">
      <formula>0.1</formula>
    </cfRule>
  </conditionalFormatting>
  <conditionalFormatting sqref="I68:J70">
    <cfRule type="notContainsBlanks" dxfId="110" priority="112">
      <formula>LEN(TRIM(I68))&gt;0</formula>
    </cfRule>
  </conditionalFormatting>
  <conditionalFormatting sqref="I71">
    <cfRule type="notContainsBlanks" dxfId="109" priority="110">
      <formula>LEN(TRIM(I71))&gt;0</formula>
    </cfRule>
    <cfRule type="cellIs" dxfId="108" priority="111" operator="greaterThan">
      <formula>0.1</formula>
    </cfRule>
  </conditionalFormatting>
  <conditionalFormatting sqref="I71:I73">
    <cfRule type="notContainsBlanks" dxfId="107" priority="109">
      <formula>LEN(TRIM(I71))&gt;0</formula>
    </cfRule>
  </conditionalFormatting>
  <conditionalFormatting sqref="J71">
    <cfRule type="notContainsBlanks" dxfId="106" priority="107">
      <formula>LEN(TRIM(J71))&gt;0</formula>
    </cfRule>
    <cfRule type="cellIs" dxfId="105" priority="108" operator="greaterThan">
      <formula>0.1</formula>
    </cfRule>
  </conditionalFormatting>
  <conditionalFormatting sqref="J71:J73">
    <cfRule type="notContainsBlanks" dxfId="104" priority="106">
      <formula>LEN(TRIM(J71))&gt;0</formula>
    </cfRule>
  </conditionalFormatting>
  <conditionalFormatting sqref="M71:M73">
    <cfRule type="notContainsBlanks" dxfId="103" priority="97">
      <formula>LEN(TRIM(M71))&gt;0</formula>
    </cfRule>
  </conditionalFormatting>
  <conditionalFormatting sqref="L68:M68">
    <cfRule type="notContainsBlanks" dxfId="102" priority="104">
      <formula>LEN(TRIM(L68))&gt;0</formula>
    </cfRule>
    <cfRule type="cellIs" dxfId="101" priority="105" operator="greaterThan">
      <formula>0.1</formula>
    </cfRule>
  </conditionalFormatting>
  <conditionalFormatting sqref="L68:M70">
    <cfRule type="notContainsBlanks" dxfId="100" priority="103">
      <formula>LEN(TRIM(L68))&gt;0</formula>
    </cfRule>
  </conditionalFormatting>
  <conditionalFormatting sqref="L71">
    <cfRule type="notContainsBlanks" dxfId="99" priority="101">
      <formula>LEN(TRIM(L71))&gt;0</formula>
    </cfRule>
    <cfRule type="cellIs" dxfId="98" priority="102" operator="greaterThan">
      <formula>0.1</formula>
    </cfRule>
  </conditionalFormatting>
  <conditionalFormatting sqref="L71:L73">
    <cfRule type="notContainsBlanks" dxfId="97" priority="100">
      <formula>LEN(TRIM(L71))&gt;0</formula>
    </cfRule>
  </conditionalFormatting>
  <conditionalFormatting sqref="M71">
    <cfRule type="notContainsBlanks" dxfId="96" priority="98">
      <formula>LEN(TRIM(M71))&gt;0</formula>
    </cfRule>
    <cfRule type="cellIs" dxfId="95" priority="99" operator="greaterThan">
      <formula>0.1</formula>
    </cfRule>
  </conditionalFormatting>
  <conditionalFormatting sqref="I83:J83">
    <cfRule type="notContainsBlanks" dxfId="94" priority="95">
      <formula>LEN(TRIM(I83))&gt;0</formula>
    </cfRule>
    <cfRule type="cellIs" dxfId="93" priority="96" operator="greaterThan">
      <formula>0.1</formula>
    </cfRule>
  </conditionalFormatting>
  <conditionalFormatting sqref="I83:J85">
    <cfRule type="notContainsBlanks" dxfId="92" priority="94">
      <formula>LEN(TRIM(I83))&gt;0</formula>
    </cfRule>
  </conditionalFormatting>
  <conditionalFormatting sqref="I86">
    <cfRule type="notContainsBlanks" dxfId="91" priority="92">
      <formula>LEN(TRIM(I86))&gt;0</formula>
    </cfRule>
    <cfRule type="cellIs" dxfId="90" priority="93" operator="greaterThan">
      <formula>0.1</formula>
    </cfRule>
  </conditionalFormatting>
  <conditionalFormatting sqref="I86:I88">
    <cfRule type="notContainsBlanks" dxfId="89" priority="91">
      <formula>LEN(TRIM(I86))&gt;0</formula>
    </cfRule>
  </conditionalFormatting>
  <conditionalFormatting sqref="J86">
    <cfRule type="notContainsBlanks" dxfId="88" priority="89">
      <formula>LEN(TRIM(J86))&gt;0</formula>
    </cfRule>
    <cfRule type="cellIs" dxfId="87" priority="90" operator="greaterThan">
      <formula>0.1</formula>
    </cfRule>
  </conditionalFormatting>
  <conditionalFormatting sqref="J86:J88">
    <cfRule type="notContainsBlanks" dxfId="86" priority="88">
      <formula>LEN(TRIM(J86))&gt;0</formula>
    </cfRule>
  </conditionalFormatting>
  <conditionalFormatting sqref="L83:M83">
    <cfRule type="notContainsBlanks" dxfId="85" priority="86">
      <formula>LEN(TRIM(L83))&gt;0</formula>
    </cfRule>
    <cfRule type="cellIs" dxfId="84" priority="87" operator="greaterThan">
      <formula>0.1</formula>
    </cfRule>
  </conditionalFormatting>
  <conditionalFormatting sqref="L83:M85">
    <cfRule type="notContainsBlanks" dxfId="83" priority="85">
      <formula>LEN(TRIM(L83))&gt;0</formula>
    </cfRule>
  </conditionalFormatting>
  <conditionalFormatting sqref="L86">
    <cfRule type="notContainsBlanks" dxfId="82" priority="83">
      <formula>LEN(TRIM(L86))&gt;0</formula>
    </cfRule>
    <cfRule type="cellIs" dxfId="81" priority="84" operator="greaterThan">
      <formula>0.1</formula>
    </cfRule>
  </conditionalFormatting>
  <conditionalFormatting sqref="L86:L88">
    <cfRule type="notContainsBlanks" dxfId="80" priority="82">
      <formula>LEN(TRIM(L86))&gt;0</formula>
    </cfRule>
  </conditionalFormatting>
  <conditionalFormatting sqref="M86">
    <cfRule type="notContainsBlanks" dxfId="79" priority="80">
      <formula>LEN(TRIM(M86))&gt;0</formula>
    </cfRule>
    <cfRule type="cellIs" dxfId="78" priority="81" operator="greaterThan">
      <formula>0.1</formula>
    </cfRule>
  </conditionalFormatting>
  <conditionalFormatting sqref="M51:M53">
    <cfRule type="notContainsBlanks" dxfId="77" priority="73">
      <formula>LEN(TRIM(M51))&gt;0</formula>
    </cfRule>
  </conditionalFormatting>
  <conditionalFormatting sqref="M48">
    <cfRule type="notContainsBlanks" dxfId="76" priority="77">
      <formula>LEN(TRIM(M48))&gt;0</formula>
    </cfRule>
    <cfRule type="cellIs" dxfId="75" priority="78" operator="greaterThan">
      <formula>0.1</formula>
    </cfRule>
  </conditionalFormatting>
  <conditionalFormatting sqref="M48:M50">
    <cfRule type="notContainsBlanks" dxfId="74" priority="76">
      <formula>LEN(TRIM(M48))&gt;0</formula>
    </cfRule>
  </conditionalFormatting>
  <conditionalFormatting sqref="M51">
    <cfRule type="notContainsBlanks" dxfId="73" priority="74">
      <formula>LEN(TRIM(M51))&gt;0</formula>
    </cfRule>
    <cfRule type="cellIs" dxfId="72" priority="75" operator="greaterThan">
      <formula>0.1</formula>
    </cfRule>
  </conditionalFormatting>
  <conditionalFormatting sqref="I98:J98">
    <cfRule type="notContainsBlanks" dxfId="71" priority="71">
      <formula>LEN(TRIM(I98))&gt;0</formula>
    </cfRule>
    <cfRule type="cellIs" dxfId="70" priority="72" operator="greaterThan">
      <formula>0.1</formula>
    </cfRule>
  </conditionalFormatting>
  <conditionalFormatting sqref="I98:J100">
    <cfRule type="notContainsBlanks" dxfId="69" priority="70">
      <formula>LEN(TRIM(I98))&gt;0</formula>
    </cfRule>
  </conditionalFormatting>
  <conditionalFormatting sqref="I101">
    <cfRule type="notContainsBlanks" dxfId="68" priority="68">
      <formula>LEN(TRIM(I101))&gt;0</formula>
    </cfRule>
    <cfRule type="cellIs" dxfId="67" priority="69" operator="greaterThan">
      <formula>0.1</formula>
    </cfRule>
  </conditionalFormatting>
  <conditionalFormatting sqref="I101:I103">
    <cfRule type="notContainsBlanks" dxfId="66" priority="67">
      <formula>LEN(TRIM(I101))&gt;0</formula>
    </cfRule>
  </conditionalFormatting>
  <conditionalFormatting sqref="J101">
    <cfRule type="notContainsBlanks" dxfId="65" priority="65">
      <formula>LEN(TRIM(J101))&gt;0</formula>
    </cfRule>
    <cfRule type="cellIs" dxfId="64" priority="66" operator="greaterThan">
      <formula>0.1</formula>
    </cfRule>
  </conditionalFormatting>
  <conditionalFormatting sqref="J101:J103">
    <cfRule type="notContainsBlanks" dxfId="63" priority="64">
      <formula>LEN(TRIM(J101))&gt;0</formula>
    </cfRule>
  </conditionalFormatting>
  <conditionalFormatting sqref="M101:M103">
    <cfRule type="notContainsBlanks" dxfId="62" priority="55">
      <formula>LEN(TRIM(M101))&gt;0</formula>
    </cfRule>
  </conditionalFormatting>
  <conditionalFormatting sqref="L98:M98">
    <cfRule type="notContainsBlanks" dxfId="61" priority="62">
      <formula>LEN(TRIM(L98))&gt;0</formula>
    </cfRule>
    <cfRule type="cellIs" dxfId="60" priority="63" operator="greaterThan">
      <formula>0.1</formula>
    </cfRule>
  </conditionalFormatting>
  <conditionalFormatting sqref="L98:M100">
    <cfRule type="notContainsBlanks" dxfId="59" priority="61">
      <formula>LEN(TRIM(L98))&gt;0</formula>
    </cfRule>
  </conditionalFormatting>
  <conditionalFormatting sqref="L101">
    <cfRule type="notContainsBlanks" dxfId="58" priority="59">
      <formula>LEN(TRIM(L101))&gt;0</formula>
    </cfRule>
    <cfRule type="cellIs" dxfId="57" priority="60" operator="greaterThan">
      <formula>0.1</formula>
    </cfRule>
  </conditionalFormatting>
  <conditionalFormatting sqref="L101:L103">
    <cfRule type="notContainsBlanks" dxfId="56" priority="58">
      <formula>LEN(TRIM(L101))&gt;0</formula>
    </cfRule>
  </conditionalFormatting>
  <conditionalFormatting sqref="M101">
    <cfRule type="notContainsBlanks" dxfId="55" priority="56">
      <formula>LEN(TRIM(M101))&gt;0</formula>
    </cfRule>
    <cfRule type="cellIs" dxfId="54" priority="57" operator="greaterThan">
      <formula>0.1</formula>
    </cfRule>
  </conditionalFormatting>
  <conditionalFormatting sqref="M122:M124">
    <cfRule type="notContainsBlanks" dxfId="53" priority="37">
      <formula>LEN(TRIM(M122))&gt;0</formula>
    </cfRule>
  </conditionalFormatting>
  <conditionalFormatting sqref="I119:J119">
    <cfRule type="notContainsBlanks" dxfId="52" priority="53">
      <formula>LEN(TRIM(I119))&gt;0</formula>
    </cfRule>
    <cfRule type="cellIs" dxfId="51" priority="54" operator="greaterThan">
      <formula>0.1</formula>
    </cfRule>
  </conditionalFormatting>
  <conditionalFormatting sqref="I119:J121">
    <cfRule type="notContainsBlanks" dxfId="50" priority="52">
      <formula>LEN(TRIM(I119))&gt;0</formula>
    </cfRule>
  </conditionalFormatting>
  <conditionalFormatting sqref="I122">
    <cfRule type="notContainsBlanks" dxfId="49" priority="50">
      <formula>LEN(TRIM(I122))&gt;0</formula>
    </cfRule>
    <cfRule type="cellIs" dxfId="48" priority="51" operator="greaterThan">
      <formula>0.1</formula>
    </cfRule>
  </conditionalFormatting>
  <conditionalFormatting sqref="I122:I124">
    <cfRule type="notContainsBlanks" dxfId="47" priority="49">
      <formula>LEN(TRIM(I122))&gt;0</formula>
    </cfRule>
  </conditionalFormatting>
  <conditionalFormatting sqref="J122">
    <cfRule type="notContainsBlanks" dxfId="46" priority="47">
      <formula>LEN(TRIM(J122))&gt;0</formula>
    </cfRule>
    <cfRule type="cellIs" dxfId="45" priority="48" operator="greaterThan">
      <formula>0.1</formula>
    </cfRule>
  </conditionalFormatting>
  <conditionalFormatting sqref="J122:J124">
    <cfRule type="notContainsBlanks" dxfId="44" priority="46">
      <formula>LEN(TRIM(J122))&gt;0</formula>
    </cfRule>
  </conditionalFormatting>
  <conditionalFormatting sqref="L119:M119">
    <cfRule type="notContainsBlanks" dxfId="43" priority="44">
      <formula>LEN(TRIM(L119))&gt;0</formula>
    </cfRule>
    <cfRule type="cellIs" dxfId="42" priority="45" operator="greaterThan">
      <formula>0.1</formula>
    </cfRule>
  </conditionalFormatting>
  <conditionalFormatting sqref="L119:M121">
    <cfRule type="notContainsBlanks" dxfId="41" priority="43">
      <formula>LEN(TRIM(L119))&gt;0</formula>
    </cfRule>
  </conditionalFormatting>
  <conditionalFormatting sqref="L122">
    <cfRule type="notContainsBlanks" dxfId="40" priority="41">
      <formula>LEN(TRIM(L122))&gt;0</formula>
    </cfRule>
    <cfRule type="cellIs" dxfId="39" priority="42" operator="greaterThan">
      <formula>0.1</formula>
    </cfRule>
  </conditionalFormatting>
  <conditionalFormatting sqref="L122:L124">
    <cfRule type="notContainsBlanks" dxfId="38" priority="40">
      <formula>LEN(TRIM(L122))&gt;0</formula>
    </cfRule>
  </conditionalFormatting>
  <conditionalFormatting sqref="M122">
    <cfRule type="notContainsBlanks" dxfId="37" priority="38">
      <formula>LEN(TRIM(M122))&gt;0</formula>
    </cfRule>
    <cfRule type="cellIs" dxfId="36" priority="39" operator="greaterThan">
      <formula>0.1</formula>
    </cfRule>
  </conditionalFormatting>
  <conditionalFormatting sqref="I134:J134">
    <cfRule type="notContainsBlanks" dxfId="35" priority="35">
      <formula>LEN(TRIM(I134))&gt;0</formula>
    </cfRule>
    <cfRule type="cellIs" dxfId="34" priority="36" operator="greaterThan">
      <formula>0.1</formula>
    </cfRule>
  </conditionalFormatting>
  <conditionalFormatting sqref="I134:J136">
    <cfRule type="notContainsBlanks" dxfId="33" priority="34">
      <formula>LEN(TRIM(I134))&gt;0</formula>
    </cfRule>
  </conditionalFormatting>
  <conditionalFormatting sqref="I137">
    <cfRule type="notContainsBlanks" dxfId="32" priority="32">
      <formula>LEN(TRIM(I137))&gt;0</formula>
    </cfRule>
    <cfRule type="cellIs" dxfId="31" priority="33" operator="greaterThan">
      <formula>0.1</formula>
    </cfRule>
  </conditionalFormatting>
  <conditionalFormatting sqref="I137:I139">
    <cfRule type="notContainsBlanks" dxfId="30" priority="31">
      <formula>LEN(TRIM(I137))&gt;0</formula>
    </cfRule>
  </conditionalFormatting>
  <conditionalFormatting sqref="J137">
    <cfRule type="notContainsBlanks" dxfId="29" priority="29">
      <formula>LEN(TRIM(J137))&gt;0</formula>
    </cfRule>
    <cfRule type="cellIs" dxfId="28" priority="30" operator="greaterThan">
      <formula>0.1</formula>
    </cfRule>
  </conditionalFormatting>
  <conditionalFormatting sqref="J137:J139">
    <cfRule type="notContainsBlanks" dxfId="27" priority="28">
      <formula>LEN(TRIM(J137))&gt;0</formula>
    </cfRule>
  </conditionalFormatting>
  <conditionalFormatting sqref="M137:M139">
    <cfRule type="notContainsBlanks" dxfId="26" priority="19">
      <formula>LEN(TRIM(M137))&gt;0</formula>
    </cfRule>
  </conditionalFormatting>
  <conditionalFormatting sqref="L134:M134">
    <cfRule type="notContainsBlanks" dxfId="25" priority="26">
      <formula>LEN(TRIM(L134))&gt;0</formula>
    </cfRule>
    <cfRule type="cellIs" dxfId="24" priority="27" operator="greaterThan">
      <formula>0.1</formula>
    </cfRule>
  </conditionalFormatting>
  <conditionalFormatting sqref="L134:M136">
    <cfRule type="notContainsBlanks" dxfId="23" priority="25">
      <formula>LEN(TRIM(L134))&gt;0</formula>
    </cfRule>
  </conditionalFormatting>
  <conditionalFormatting sqref="L137">
    <cfRule type="notContainsBlanks" dxfId="22" priority="23">
      <formula>LEN(TRIM(L137))&gt;0</formula>
    </cfRule>
    <cfRule type="cellIs" dxfId="21" priority="24" operator="greaterThan">
      <formula>0.1</formula>
    </cfRule>
  </conditionalFormatting>
  <conditionalFormatting sqref="L137:L139">
    <cfRule type="notContainsBlanks" dxfId="20" priority="22">
      <formula>LEN(TRIM(L137))&gt;0</formula>
    </cfRule>
  </conditionalFormatting>
  <conditionalFormatting sqref="M137">
    <cfRule type="notContainsBlanks" dxfId="19" priority="20">
      <formula>LEN(TRIM(M137))&gt;0</formula>
    </cfRule>
    <cfRule type="cellIs" dxfId="18" priority="21" operator="greaterThan">
      <formula>0.1</formula>
    </cfRule>
  </conditionalFormatting>
  <conditionalFormatting sqref="M152:M154">
    <cfRule type="notContainsBlanks" dxfId="17" priority="1">
      <formula>LEN(TRIM(M152))&gt;0</formula>
    </cfRule>
  </conditionalFormatting>
  <conditionalFormatting sqref="I149:J149">
    <cfRule type="notContainsBlanks" dxfId="16" priority="17">
      <formula>LEN(TRIM(I149))&gt;0</formula>
    </cfRule>
    <cfRule type="cellIs" dxfId="15" priority="18" operator="greaterThan">
      <formula>0.1</formula>
    </cfRule>
  </conditionalFormatting>
  <conditionalFormatting sqref="I149:J151">
    <cfRule type="notContainsBlanks" dxfId="14" priority="16">
      <formula>LEN(TRIM(I149))&gt;0</formula>
    </cfRule>
  </conditionalFormatting>
  <conditionalFormatting sqref="I152">
    <cfRule type="notContainsBlanks" dxfId="13" priority="14">
      <formula>LEN(TRIM(I152))&gt;0</formula>
    </cfRule>
    <cfRule type="cellIs" dxfId="12" priority="15" operator="greaterThan">
      <formula>0.1</formula>
    </cfRule>
  </conditionalFormatting>
  <conditionalFormatting sqref="I152:I154">
    <cfRule type="notContainsBlanks" dxfId="11" priority="13">
      <formula>LEN(TRIM(I152))&gt;0</formula>
    </cfRule>
  </conditionalFormatting>
  <conditionalFormatting sqref="J152">
    <cfRule type="notContainsBlanks" dxfId="10" priority="11">
      <formula>LEN(TRIM(J152))&gt;0</formula>
    </cfRule>
    <cfRule type="cellIs" dxfId="9" priority="12" operator="greaterThan">
      <formula>0.1</formula>
    </cfRule>
  </conditionalFormatting>
  <conditionalFormatting sqref="J152:J154">
    <cfRule type="notContainsBlanks" dxfId="8" priority="10">
      <formula>LEN(TRIM(J152))&gt;0</formula>
    </cfRule>
  </conditionalFormatting>
  <conditionalFormatting sqref="L149:M149">
    <cfRule type="notContainsBlanks" dxfId="7" priority="8">
      <formula>LEN(TRIM(L149))&gt;0</formula>
    </cfRule>
    <cfRule type="cellIs" dxfId="6" priority="9" operator="greaterThan">
      <formula>0.1</formula>
    </cfRule>
  </conditionalFormatting>
  <conditionalFormatting sqref="L149:M151">
    <cfRule type="notContainsBlanks" dxfId="5" priority="7">
      <formula>LEN(TRIM(L149))&gt;0</formula>
    </cfRule>
  </conditionalFormatting>
  <conditionalFormatting sqref="L152">
    <cfRule type="notContainsBlanks" dxfId="4" priority="5">
      <formula>LEN(TRIM(L152))&gt;0</formula>
    </cfRule>
    <cfRule type="cellIs" dxfId="3" priority="6" operator="greaterThan">
      <formula>0.1</formula>
    </cfRule>
  </conditionalFormatting>
  <conditionalFormatting sqref="L152:L154">
    <cfRule type="notContainsBlanks" dxfId="2" priority="4">
      <formula>LEN(TRIM(L152))&gt;0</formula>
    </cfRule>
  </conditionalFormatting>
  <conditionalFormatting sqref="M152">
    <cfRule type="notContainsBlanks" dxfId="1" priority="2">
      <formula>LEN(TRIM(M152))&gt;0</formula>
    </cfRule>
    <cfRule type="cellIs" dxfId="0" priority="3" operator="greaterThan">
      <formula>0.1</formula>
    </cfRule>
  </conditionalFormatting>
  <pageMargins left="0.5" right="0.5" top="0.25" bottom="0.25" header="0.3" footer="0.3"/>
  <pageSetup scale="90" orientation="portrait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 Document" ma:contentTypeID="0x01010003207965D936FC419890337BDD8E025F0100C3F5751EF8250D49AC75012D1CCDB188" ma:contentTypeVersion="5" ma:contentTypeDescription="" ma:contentTypeScope="" ma:versionID="deaa74a5bdd8bab1f440d5e8a64296b3">
  <xsd:schema xmlns:xsd="http://www.w3.org/2001/XMLSchema" xmlns:xs="http://www.w3.org/2001/XMLSchema" xmlns:p="http://schemas.microsoft.com/office/2006/metadata/properties" xmlns:ns2="daa912b4-bd40-4aee-b24a-18038b7ec462" xmlns:ns3="76bdb9c2-3652-4bd5-b330-1eb3d8127efd" xmlns:ns4="72253978-ec44-4be0-acfd-e7019e6a63b6" xmlns:ns5="http://schemas.microsoft.com/sharepoint/v4" targetNamespace="http://schemas.microsoft.com/office/2006/metadata/properties" ma:root="true" ma:fieldsID="7b047b70d9cfdb0917227fbdbb4ffcd1" ns2:_="" ns3:_="" ns4:_="" ns5:_="">
    <xsd:import namespace="daa912b4-bd40-4aee-b24a-18038b7ec462"/>
    <xsd:import namespace="76bdb9c2-3652-4bd5-b330-1eb3d8127efd"/>
    <xsd:import namespace="72253978-ec44-4be0-acfd-e7019e6a63b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GroupBy" minOccurs="0"/>
                <xsd:element ref="ns3:scRollupDescription" minOccurs="0"/>
                <xsd:element ref="ns4:lcDisplayOn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912b4-bd40-4aee-b24a-18038b7ec462" elementFormDefault="qualified">
    <xsd:import namespace="http://schemas.microsoft.com/office/2006/documentManagement/types"/>
    <xsd:import namespace="http://schemas.microsoft.com/office/infopath/2007/PartnerControls"/>
    <xsd:element name="scGroupBy" ma:index="2" nillable="true" ma:displayName="Group By" ma:internalName="scGroupB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db9c2-3652-4bd5-b330-1eb3d8127efd" elementFormDefault="qualified">
    <xsd:import namespace="http://schemas.microsoft.com/office/2006/documentManagement/types"/>
    <xsd:import namespace="http://schemas.microsoft.com/office/infopath/2007/PartnerControls"/>
    <xsd:element name="scRollupDescription" ma:index="3" nillable="true" ma:displayName="Rollup Description" ma:internalName="scRollup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53978-ec44-4be0-acfd-e7019e6a63b6" elementFormDefault="qualified">
    <xsd:import namespace="http://schemas.microsoft.com/office/2006/documentManagement/types"/>
    <xsd:import namespace="http://schemas.microsoft.com/office/infopath/2007/PartnerControls"/>
    <xsd:element name="lcDisplayOn" ma:index="12" nillable="true" ma:displayName="Display On" ma:list="{963cad03-f425-4c78-9cfc-cf9391307c07}" ma:internalName="lcDisplayO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DisplayOn xmlns="72253978-ec44-4be0-acfd-e7019e6a63b6"/>
    <scRollupDescription xmlns="76bdb9c2-3652-4bd5-b330-1eb3d8127efd" xsi:nil="true"/>
    <scGroupBy xmlns="daa912b4-bd40-4aee-b24a-18038b7ec462">Annual Engine Survey</scGroupBy>
  </documentManagement>
</p:properties>
</file>

<file path=customXml/itemProps1.xml><?xml version="1.0" encoding="utf-8"?>
<ds:datastoreItem xmlns:ds="http://schemas.openxmlformats.org/officeDocument/2006/customXml" ds:itemID="{9DCBD1DA-CC00-486B-BD5C-7CFEF41DD7DB}"/>
</file>

<file path=customXml/itemProps2.xml><?xml version="1.0" encoding="utf-8"?>
<ds:datastoreItem xmlns:ds="http://schemas.openxmlformats.org/officeDocument/2006/customXml" ds:itemID="{006377A3-4196-4640-8796-EBD2211D10A6}"/>
</file>

<file path=customXml/itemProps3.xml><?xml version="1.0" encoding="utf-8"?>
<ds:datastoreItem xmlns:ds="http://schemas.openxmlformats.org/officeDocument/2006/customXml" ds:itemID="{C77651F5-F7A8-45D4-99E2-921BFB657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Engine Survey Form</dc:title>
  <dc:creator>MICHELLE JOE</dc:creator>
  <cp:lastModifiedBy>MICHELLE JOE</cp:lastModifiedBy>
  <cp:lastPrinted>2019-03-05T18:14:30Z</cp:lastPrinted>
  <dcterms:created xsi:type="dcterms:W3CDTF">2018-11-14T22:15:56Z</dcterms:created>
  <dcterms:modified xsi:type="dcterms:W3CDTF">2019-11-06T00:08:33Z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0x01010003207965D936FC419890337BDD8E025F0100C3F5751EF8250D49AC75012D1CCDB188</vt:lpwstr>
  </property>
  <property fmtid="{D5CDD505-2E9C-101B-9397-08002B2CF9AE}" pid="3" name="scEntity">
    <vt:lpwstr>19;#Stationary Sources|366e0ac7-eb74-42c2-933b-f173b2a1c997</vt:lpwstr>
  </property>
  <property fmtid="{D5CDD505-2E9C-101B-9397-08002B2CF9AE}" pid="4" name="TaxCatchAll">
    <vt:lpwstr>19;#Stationary Sources|366e0ac7-eb74-42c2-933b-f173b2a1c997</vt:lpwstr>
  </property>
  <property fmtid="{D5CDD505-2E9C-101B-9397-08002B2CF9AE}" pid="5" name="c700ff25e99e4baaab6915db9322d896">
    <vt:lpwstr>Stationary Sources|366e0ac7-eb74-42c2-933b-f173b2a1c997</vt:lpwstr>
  </property>
</Properties>
</file>